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1085" documentId="8_{259683AF-C214-4C13-8379-9A54A2BDCA68}" xr6:coauthVersionLast="47" xr6:coauthVersionMax="47" xr10:uidLastSave="{574A9622-0936-4ED3-8F8D-D18F3CA472BB}"/>
  <bookViews>
    <workbookView xWindow="23880" yWindow="-120" windowWidth="29040" windowHeight="15720" tabRatio="590" activeTab="4" xr2:uid="{00000000-000D-0000-FFFF-FFFF00000000}"/>
  </bookViews>
  <sheets>
    <sheet name="Licenciés FFSU" sheetId="10" r:id="rId1"/>
    <sheet name="Participants" sheetId="9" r:id="rId2"/>
    <sheet name="Participations" sheetId="11" r:id="rId3"/>
    <sheet name="NATIONAL" sheetId="15" r:id="rId4"/>
    <sheet name="acad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9" l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" i="9"/>
  <c r="U4" i="9"/>
  <c r="U18" i="9"/>
  <c r="U5" i="9"/>
  <c r="U19" i="9"/>
  <c r="U20" i="9"/>
  <c r="U21" i="9"/>
  <c r="U22" i="9"/>
  <c r="U23" i="9"/>
  <c r="U6" i="9"/>
  <c r="U24" i="9"/>
  <c r="U7" i="9"/>
  <c r="U8" i="9"/>
  <c r="U9" i="9"/>
  <c r="U25" i="9"/>
  <c r="U10" i="9"/>
  <c r="U11" i="9"/>
  <c r="U26" i="9"/>
  <c r="U12" i="9"/>
  <c r="U27" i="9"/>
  <c r="U28" i="9"/>
  <c r="U13" i="9"/>
  <c r="U14" i="9"/>
  <c r="U15" i="9"/>
  <c r="U16" i="9"/>
  <c r="U17" i="9"/>
  <c r="G3" i="9"/>
  <c r="H3" i="9"/>
  <c r="I3" i="9"/>
  <c r="P3" i="9"/>
  <c r="Q3" i="9"/>
  <c r="R3" i="9"/>
  <c r="S3" i="9"/>
  <c r="T3" i="9"/>
  <c r="F3" i="9"/>
  <c r="J10" i="14" l="1"/>
  <c r="J9" i="14"/>
  <c r="J14" i="14"/>
  <c r="J13" i="14"/>
  <c r="J12" i="14"/>
  <c r="J11" i="14"/>
  <c r="J22" i="14"/>
  <c r="J21" i="14"/>
  <c r="J20" i="14"/>
  <c r="J19" i="14"/>
  <c r="J15" i="14"/>
  <c r="J16" i="14"/>
  <c r="J17" i="14"/>
  <c r="J18" i="14"/>
  <c r="J23" i="14"/>
  <c r="J24" i="14"/>
  <c r="J25" i="14"/>
  <c r="J26" i="14"/>
  <c r="J27" i="14"/>
  <c r="J28" i="14"/>
  <c r="J29" i="14"/>
  <c r="J30" i="14"/>
  <c r="J31" i="14"/>
  <c r="J7" i="14"/>
  <c r="J8" i="14"/>
  <c r="J4" i="14"/>
  <c r="J5" i="14"/>
  <c r="J6" i="14"/>
  <c r="J56" i="14"/>
  <c r="J55" i="14"/>
  <c r="J69" i="14"/>
  <c r="J68" i="14"/>
  <c r="J67" i="14"/>
  <c r="J66" i="14"/>
  <c r="J65" i="14"/>
  <c r="J64" i="14"/>
  <c r="J63" i="14"/>
  <c r="J62" i="14"/>
  <c r="J61" i="14"/>
  <c r="J57" i="14"/>
  <c r="J58" i="14"/>
  <c r="J59" i="14"/>
  <c r="J60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38" i="14"/>
  <c r="J39" i="14"/>
  <c r="J40" i="14"/>
  <c r="J41" i="14"/>
  <c r="J36" i="14"/>
  <c r="J37" i="14"/>
  <c r="J34" i="14"/>
  <c r="J35" i="14"/>
  <c r="J32" i="14"/>
  <c r="J33" i="14"/>
  <c r="E3" i="9"/>
  <c r="U3" i="9" l="1"/>
  <c r="J3" i="9"/>
  <c r="E9" i="14"/>
  <c r="E36" i="14"/>
  <c r="E57" i="14" l="1"/>
  <c r="E19" i="14"/>
  <c r="E7" i="14"/>
  <c r="E34" i="14"/>
  <c r="E4" i="14"/>
  <c r="E5" i="14"/>
  <c r="E32" i="14"/>
  <c r="E15" i="14"/>
</calcChain>
</file>

<file path=xl/sharedStrings.xml><?xml version="1.0" encoding="utf-8"?>
<sst xmlns="http://schemas.openxmlformats.org/spreadsheetml/2006/main" count="1704" uniqueCount="380">
  <si>
    <t>Mixte</t>
  </si>
  <si>
    <t>Masculin</t>
  </si>
  <si>
    <t>Féminin</t>
  </si>
  <si>
    <t>4 de couple</t>
  </si>
  <si>
    <t>2 de couple</t>
  </si>
  <si>
    <t>DATES</t>
  </si>
  <si>
    <t>PARTICIPANTS</t>
  </si>
  <si>
    <t>EQUIPES</t>
  </si>
  <si>
    <t>F</t>
  </si>
  <si>
    <t>G</t>
  </si>
  <si>
    <t>M</t>
  </si>
  <si>
    <t>CHLOE</t>
  </si>
  <si>
    <t>HUGO</t>
  </si>
  <si>
    <t>JULIEN</t>
  </si>
  <si>
    <t>UDL - UTE LYON 1 APS</t>
  </si>
  <si>
    <t>UDL - UTE LYON 1 IUT</t>
  </si>
  <si>
    <t>UDL - UTE LYON 1 SANTE</t>
  </si>
  <si>
    <t>UDL - UTE LYON 1 POLYTECH</t>
  </si>
  <si>
    <t>UDL - UTE LYON 1 SCIENCES</t>
  </si>
  <si>
    <t>UDL - UTE LYON 3</t>
  </si>
  <si>
    <t>TIXIER</t>
  </si>
  <si>
    <t>BEAL</t>
  </si>
  <si>
    <t>ALEXANDRE</t>
  </si>
  <si>
    <t>LEO</t>
  </si>
  <si>
    <t>SERIE</t>
  </si>
  <si>
    <t>THOMAS</t>
  </si>
  <si>
    <t>CLEMENCE</t>
  </si>
  <si>
    <t>UDL - UTE LYON 2</t>
  </si>
  <si>
    <t>CLEMENT</t>
  </si>
  <si>
    <t>Skiff</t>
  </si>
  <si>
    <t>Championnat d'Académie</t>
  </si>
  <si>
    <t>INSA DE LYON</t>
  </si>
  <si>
    <t>GILLERY</t>
  </si>
  <si>
    <t>TIM</t>
  </si>
  <si>
    <t>NATHAN</t>
  </si>
  <si>
    <t>NOUS</t>
  </si>
  <si>
    <t>MONVENEUR</t>
  </si>
  <si>
    <t>JOSEPHINE</t>
  </si>
  <si>
    <t>COMBE</t>
  </si>
  <si>
    <t>PIERRE-EMMANUEL</t>
  </si>
  <si>
    <t>LEVEQUE</t>
  </si>
  <si>
    <t>GADOUD-KIEFFER</t>
  </si>
  <si>
    <t>huit de pointe  avec barreur</t>
  </si>
  <si>
    <t>ARDANT</t>
  </si>
  <si>
    <t>LYON</t>
  </si>
  <si>
    <t>GRENOBLE</t>
  </si>
  <si>
    <t>CLERMONT</t>
  </si>
  <si>
    <t>PARTICIPATIONS</t>
  </si>
  <si>
    <t>Ute</t>
  </si>
  <si>
    <t>Ecole</t>
  </si>
  <si>
    <t>ACADEMIQUE</t>
  </si>
  <si>
    <t>INDIVIDUEL</t>
  </si>
  <si>
    <t>ECOLE CENTRALE DE LYON</t>
  </si>
  <si>
    <t>VANILLE</t>
  </si>
  <si>
    <t>VACHERESSE</t>
  </si>
  <si>
    <t>NOE</t>
  </si>
  <si>
    <t>BASSET</t>
  </si>
  <si>
    <t>2 de pointe sans barreur</t>
  </si>
  <si>
    <t>VALENTIN</t>
  </si>
  <si>
    <t>4 sans barreur</t>
  </si>
  <si>
    <t>ROCH</t>
  </si>
  <si>
    <t>FAVRAIS</t>
  </si>
  <si>
    <t>MAELLA</t>
  </si>
  <si>
    <t>ROUX</t>
  </si>
  <si>
    <t>SCHMUTZ</t>
  </si>
  <si>
    <t>MAGALI</t>
  </si>
  <si>
    <t>SZATANEK</t>
  </si>
  <si>
    <t>UDL - ASC ISARA LYON</t>
  </si>
  <si>
    <t>Championnat de France</t>
  </si>
  <si>
    <t>ACAD</t>
  </si>
  <si>
    <t>CFU</t>
  </si>
  <si>
    <t>FINAL A</t>
  </si>
  <si>
    <t>S</t>
  </si>
  <si>
    <t>MATHILDE</t>
  </si>
  <si>
    <t>MARGAUX</t>
  </si>
  <si>
    <t>HARISMENDY</t>
  </si>
  <si>
    <t>JULIETTE</t>
  </si>
  <si>
    <t>BOUCLET</t>
  </si>
  <si>
    <t>ARQUE</t>
  </si>
  <si>
    <t>SAMUEL</t>
  </si>
  <si>
    <t>LUDWIG</t>
  </si>
  <si>
    <t>NICOLAS</t>
  </si>
  <si>
    <t>BROCAS</t>
  </si>
  <si>
    <t>SYLVAIN</t>
  </si>
  <si>
    <t>GROSS</t>
  </si>
  <si>
    <t>DOAN</t>
  </si>
  <si>
    <t>ADRIEN</t>
  </si>
  <si>
    <t>YANN</t>
  </si>
  <si>
    <t>MAXIME</t>
  </si>
  <si>
    <t>MASSOLO</t>
  </si>
  <si>
    <t>THIBAULT</t>
  </si>
  <si>
    <t>LOUIS</t>
  </si>
  <si>
    <t>VICOT</t>
  </si>
  <si>
    <t>AVIRON 2023 / 2024</t>
  </si>
  <si>
    <t>Coupe de France</t>
  </si>
  <si>
    <t>Aviron Indoor</t>
  </si>
  <si>
    <t>Aviron U'Row Challenge</t>
  </si>
  <si>
    <t>Aviron Longue Distance</t>
  </si>
  <si>
    <t>Aviron Course en ligne</t>
  </si>
  <si>
    <t>NATIONAL COURSE EN LIGNE</t>
  </si>
  <si>
    <t>NATIONAL INDOOR</t>
  </si>
  <si>
    <t>NATIONAL ROW CHALLENGE</t>
  </si>
  <si>
    <t>NATIONAL LONGUE DISTANCE</t>
  </si>
  <si>
    <t>BRIVE</t>
  </si>
  <si>
    <t>DISTANCE</t>
  </si>
  <si>
    <t>PARIS</t>
  </si>
  <si>
    <t>MACON</t>
  </si>
  <si>
    <t>MA1U090114</t>
  </si>
  <si>
    <t>MICHEL</t>
  </si>
  <si>
    <t>ANAIS</t>
  </si>
  <si>
    <t>MA1U096804</t>
  </si>
  <si>
    <t>ANNINO-EUZEN</t>
  </si>
  <si>
    <t>MAELYS</t>
  </si>
  <si>
    <t>MA2U088117</t>
  </si>
  <si>
    <t>CANITROT</t>
  </si>
  <si>
    <t>LAURA</t>
  </si>
  <si>
    <t>MA2U097488</t>
  </si>
  <si>
    <t>ROUSSEAU-NOIRAY</t>
  </si>
  <si>
    <t>EVA</t>
  </si>
  <si>
    <t>MA3U086624</t>
  </si>
  <si>
    <t>MA3U094197</t>
  </si>
  <si>
    <t>DUVAL</t>
  </si>
  <si>
    <t>UDL - ASU ESA BRON</t>
  </si>
  <si>
    <t>MA4E087469</t>
  </si>
  <si>
    <t>PENAS</t>
  </si>
  <si>
    <t>INES</t>
  </si>
  <si>
    <t>MA5E020964</t>
  </si>
  <si>
    <t>UNIVERSITE CATHOLIQUE DE LYON</t>
  </si>
  <si>
    <t>MC1E101095</t>
  </si>
  <si>
    <t>LE DIZèS</t>
  </si>
  <si>
    <t>MG1E081283</t>
  </si>
  <si>
    <t>KONG</t>
  </si>
  <si>
    <t>CELINE</t>
  </si>
  <si>
    <t>EM LYON</t>
  </si>
  <si>
    <t>MJ1E099833</t>
  </si>
  <si>
    <t>NEULAT</t>
  </si>
  <si>
    <t>MJ1E086650</t>
  </si>
  <si>
    <t>SHAH</t>
  </si>
  <si>
    <t>TIAA</t>
  </si>
  <si>
    <t>MJ1E099852</t>
  </si>
  <si>
    <t>TOMIET</t>
  </si>
  <si>
    <t>MJ1E086652</t>
  </si>
  <si>
    <t>AISSA</t>
  </si>
  <si>
    <t>MQ1E040291</t>
  </si>
  <si>
    <t>MQ1E080407</t>
  </si>
  <si>
    <t>MQ1E001197</t>
  </si>
  <si>
    <t>MQ1E068808</t>
  </si>
  <si>
    <t>EZINGEARD</t>
  </si>
  <si>
    <t>MARIE-HEIDI</t>
  </si>
  <si>
    <t>MQ1E018822</t>
  </si>
  <si>
    <t>MQ1E001628</t>
  </si>
  <si>
    <t>PLASKOWSKI</t>
  </si>
  <si>
    <t>CLARISSE</t>
  </si>
  <si>
    <t>MQ1E095768</t>
  </si>
  <si>
    <t>SALOMON</t>
  </si>
  <si>
    <t>AMELIE</t>
  </si>
  <si>
    <t>MQ1E027675</t>
  </si>
  <si>
    <t>MQ1E035927</t>
  </si>
  <si>
    <t>STEPHAN</t>
  </si>
  <si>
    <t>JUSTINE</t>
  </si>
  <si>
    <t>MQ1E009026</t>
  </si>
  <si>
    <t>BOCHARD--OCZKOWSKI</t>
  </si>
  <si>
    <t>CYPRIEN</t>
  </si>
  <si>
    <t>MA11087162</t>
  </si>
  <si>
    <t>DESMOLLES</t>
  </si>
  <si>
    <t>MA11000035</t>
  </si>
  <si>
    <t>LEPRETRE</t>
  </si>
  <si>
    <t>MA11098406</t>
  </si>
  <si>
    <t>MA11096805</t>
  </si>
  <si>
    <t>MA1I099685</t>
  </si>
  <si>
    <t>MA1I051868</t>
  </si>
  <si>
    <t>MA1I096807</t>
  </si>
  <si>
    <t>MONTEL</t>
  </si>
  <si>
    <t>JULES</t>
  </si>
  <si>
    <t>MA1I090109</t>
  </si>
  <si>
    <t>MOULAIRE</t>
  </si>
  <si>
    <t>TOM</t>
  </si>
  <si>
    <t>MA1I065563</t>
  </si>
  <si>
    <t>FALDYSTA</t>
  </si>
  <si>
    <t>MA1M051872</t>
  </si>
  <si>
    <t>MA1M087573</t>
  </si>
  <si>
    <t>MA1P030637</t>
  </si>
  <si>
    <t>MA1P070364</t>
  </si>
  <si>
    <t>MA2U095709</t>
  </si>
  <si>
    <t>MA3U095916</t>
  </si>
  <si>
    <t>HUCHER</t>
  </si>
  <si>
    <t>EMILIEN</t>
  </si>
  <si>
    <t>MA4E087246</t>
  </si>
  <si>
    <t>MARANDE</t>
  </si>
  <si>
    <t>AUGUSTIN</t>
  </si>
  <si>
    <t>MA4E087247</t>
  </si>
  <si>
    <t>MESSAGER</t>
  </si>
  <si>
    <t>MA4E087468</t>
  </si>
  <si>
    <t>ALBERT</t>
  </si>
  <si>
    <t>JAKOB</t>
  </si>
  <si>
    <t>MG1E079828</t>
  </si>
  <si>
    <t>BAJUL</t>
  </si>
  <si>
    <t>KEVIN</t>
  </si>
  <si>
    <t>MG1E013029</t>
  </si>
  <si>
    <t>BECKER</t>
  </si>
  <si>
    <t>MG1E015331</t>
  </si>
  <si>
    <t>MG1E081279</t>
  </si>
  <si>
    <t>CAVALLO</t>
  </si>
  <si>
    <t>ALBERTO</t>
  </si>
  <si>
    <t>MG1E081281</t>
  </si>
  <si>
    <t>COGEZ</t>
  </si>
  <si>
    <t>MARTIN</t>
  </si>
  <si>
    <t>MG1E010112</t>
  </si>
  <si>
    <t>DOMENS</t>
  </si>
  <si>
    <t>ACHILLE</t>
  </si>
  <si>
    <t>MG1E019795</t>
  </si>
  <si>
    <t>ELOUAHDANI</t>
  </si>
  <si>
    <t>SALIM</t>
  </si>
  <si>
    <t>MG1E077889</t>
  </si>
  <si>
    <t>MG1E013248</t>
  </si>
  <si>
    <t>SD</t>
  </si>
  <si>
    <t>MG1E012523</t>
  </si>
  <si>
    <t>HERGOTT</t>
  </si>
  <si>
    <t>SIMON</t>
  </si>
  <si>
    <t>MG1E081160</t>
  </si>
  <si>
    <t>LEFEVRE</t>
  </si>
  <si>
    <t>ANTIDE</t>
  </si>
  <si>
    <t>MG1E015834</t>
  </si>
  <si>
    <t>OLIVIER</t>
  </si>
  <si>
    <t>YANN-LUCA</t>
  </si>
  <si>
    <t>MG1E081159</t>
  </si>
  <si>
    <t>ROBERT</t>
  </si>
  <si>
    <t>ANTOINE</t>
  </si>
  <si>
    <t>MG1E010165</t>
  </si>
  <si>
    <t>SELBER</t>
  </si>
  <si>
    <t>ANDREA</t>
  </si>
  <si>
    <t>MG1E081278</t>
  </si>
  <si>
    <t>FARRA YANGUENINDJI</t>
  </si>
  <si>
    <t>ARMAND</t>
  </si>
  <si>
    <t>MJ1E099832</t>
  </si>
  <si>
    <t>LAMPE</t>
  </si>
  <si>
    <t>MATTHIEU</t>
  </si>
  <si>
    <t>MJ1E086655</t>
  </si>
  <si>
    <t>RICHARD</t>
  </si>
  <si>
    <t>MJ1E086657</t>
  </si>
  <si>
    <t>ARMENJON</t>
  </si>
  <si>
    <t>MQ1E000027</t>
  </si>
  <si>
    <t>ARTYSH</t>
  </si>
  <si>
    <t>DANIEL ZACARIAS</t>
  </si>
  <si>
    <t>MQ1E002734</t>
  </si>
  <si>
    <t>BOUDRANDI-SAJ</t>
  </si>
  <si>
    <t>ARNAUD</t>
  </si>
  <si>
    <t>MQ1E012284</t>
  </si>
  <si>
    <t>BREHMER</t>
  </si>
  <si>
    <t>MATEUS</t>
  </si>
  <si>
    <t>MQ1E085897</t>
  </si>
  <si>
    <t>BUFFARD</t>
  </si>
  <si>
    <t>MQ1E085899</t>
  </si>
  <si>
    <t>CAMPION</t>
  </si>
  <si>
    <t>MQ1E004362</t>
  </si>
  <si>
    <t>COTTON</t>
  </si>
  <si>
    <t>ROMAIN</t>
  </si>
  <si>
    <t>MQ1E086598</t>
  </si>
  <si>
    <t>MQ1E014202</t>
  </si>
  <si>
    <t>GRUFFAZ</t>
  </si>
  <si>
    <t>MQ1E082698</t>
  </si>
  <si>
    <t>MQ1E095767</t>
  </si>
  <si>
    <t>NAHON</t>
  </si>
  <si>
    <t>MQ1E031748</t>
  </si>
  <si>
    <t>NOWAKOWSKI</t>
  </si>
  <si>
    <t>MQ1E068817</t>
  </si>
  <si>
    <t>PAUTET</t>
  </si>
  <si>
    <t>FREDERIC</t>
  </si>
  <si>
    <t>MQ1E085535</t>
  </si>
  <si>
    <t>MQ1E003532</t>
  </si>
  <si>
    <t>TERREE</t>
  </si>
  <si>
    <t>MAEL</t>
  </si>
  <si>
    <t>MQ1E027657</t>
  </si>
  <si>
    <t>MQ1E006452</t>
  </si>
  <si>
    <t>11.38.903
23.12.523</t>
  </si>
  <si>
    <t>SH4x</t>
  </si>
  <si>
    <t>Individuel</t>
  </si>
  <si>
    <t>01.20.90</t>
  </si>
  <si>
    <t>01.27.80</t>
  </si>
  <si>
    <t>Equipe</t>
  </si>
  <si>
    <t>BACHELOT</t>
  </si>
  <si>
    <t>MAELLE</t>
  </si>
  <si>
    <t>MG1E050595</t>
  </si>
  <si>
    <t>DIMITRIJEVIC</t>
  </si>
  <si>
    <t>DOUCHKA</t>
  </si>
  <si>
    <t>MG1E013037</t>
  </si>
  <si>
    <t>03.29.20</t>
  </si>
  <si>
    <t>03.31.10</t>
  </si>
  <si>
    <t>03.32.10</t>
  </si>
  <si>
    <t>03.42.30</t>
  </si>
  <si>
    <t>MOREL</t>
  </si>
  <si>
    <t>GASPARD</t>
  </si>
  <si>
    <t>01.31.90</t>
  </si>
  <si>
    <t>MA4E034025</t>
  </si>
  <si>
    <t>01.34.70</t>
  </si>
  <si>
    <t>01.35.50</t>
  </si>
  <si>
    <t xml:space="preserve">MA4E023360 </t>
  </si>
  <si>
    <t>PELLEGRINI LEBEGUE</t>
  </si>
  <si>
    <t>MATIS</t>
  </si>
  <si>
    <t>01.36.40</t>
  </si>
  <si>
    <t>01.41.70</t>
  </si>
  <si>
    <t xml:space="preserve">Individuel </t>
  </si>
  <si>
    <t>01.44.70</t>
  </si>
  <si>
    <t xml:space="preserve">MA4E033749 </t>
  </si>
  <si>
    <t>CHASSERIEAU</t>
  </si>
  <si>
    <t>GUILLEMETTE</t>
  </si>
  <si>
    <t>NEIRYNCK</t>
  </si>
  <si>
    <t>02.00.30</t>
  </si>
  <si>
    <t>MA4E033984</t>
  </si>
  <si>
    <t>CHARLOTTE</t>
  </si>
  <si>
    <t>Equipe 8 X 250 M</t>
  </si>
  <si>
    <t>01.45.40</t>
  </si>
  <si>
    <t>CFE</t>
  </si>
  <si>
    <t>LD</t>
  </si>
  <si>
    <t>IND</t>
  </si>
  <si>
    <t>LIGNE</t>
  </si>
  <si>
    <t>URC</t>
  </si>
  <si>
    <t>ASSIER</t>
  </si>
  <si>
    <t>LUCIE</t>
  </si>
  <si>
    <t>MA1I100451</t>
  </si>
  <si>
    <t>BOISTARD-LAVENIR</t>
  </si>
  <si>
    <t>MA1M092102</t>
  </si>
  <si>
    <t>PERREARD</t>
  </si>
  <si>
    <t>JUILA</t>
  </si>
  <si>
    <t>MA11000034</t>
  </si>
  <si>
    <t>PFEFFERKORN</t>
  </si>
  <si>
    <t>MA11040673</t>
  </si>
  <si>
    <t>PICHAT</t>
  </si>
  <si>
    <t>JULIE</t>
  </si>
  <si>
    <t>MA11040691</t>
  </si>
  <si>
    <t>POIZAT</t>
  </si>
  <si>
    <t>JADE</t>
  </si>
  <si>
    <t>MA11054872</t>
  </si>
  <si>
    <t>RIVE</t>
  </si>
  <si>
    <t>EMILIE</t>
  </si>
  <si>
    <t>MA1M087577</t>
  </si>
  <si>
    <t>SANFILIPPO VIELLE</t>
  </si>
  <si>
    <t>SARAH</t>
  </si>
  <si>
    <t>MA11095509</t>
  </si>
  <si>
    <t>2 sans barreur</t>
  </si>
  <si>
    <t xml:space="preserve">2 de couple </t>
  </si>
  <si>
    <t>KELLER</t>
  </si>
  <si>
    <t>MA3U103819</t>
  </si>
  <si>
    <t>GWENDAL</t>
  </si>
  <si>
    <t>04.03.88</t>
  </si>
  <si>
    <t>03.46.65</t>
  </si>
  <si>
    <t>03.44.93</t>
  </si>
  <si>
    <t>FINAL B</t>
  </si>
  <si>
    <t>03.18.52</t>
  </si>
  <si>
    <t>03.16.80</t>
  </si>
  <si>
    <t>04.08.46</t>
  </si>
  <si>
    <t>03.08.76</t>
  </si>
  <si>
    <t>03.04.67</t>
  </si>
  <si>
    <t>03.06.03</t>
  </si>
  <si>
    <t>02.59.18</t>
  </si>
  <si>
    <t>04.19.00</t>
  </si>
  <si>
    <t>04.16.49</t>
  </si>
  <si>
    <t>03.31.01</t>
  </si>
  <si>
    <t>03.24.56</t>
  </si>
  <si>
    <t>03.38.59</t>
  </si>
  <si>
    <t>03.31.54</t>
  </si>
  <si>
    <t>03.29.23</t>
  </si>
  <si>
    <t>03.29.96</t>
  </si>
  <si>
    <t>03.42.64</t>
  </si>
  <si>
    <t>03.24.19</t>
  </si>
  <si>
    <t>03.27.75</t>
  </si>
  <si>
    <t>03.35.21</t>
  </si>
  <si>
    <t>03.07.40</t>
  </si>
  <si>
    <t>03.06.57</t>
  </si>
  <si>
    <t>04.32.40</t>
  </si>
  <si>
    <t>03.40.59</t>
  </si>
  <si>
    <t>03.35.68</t>
  </si>
  <si>
    <t>04.08.08</t>
  </si>
  <si>
    <t>04.02.38</t>
  </si>
  <si>
    <t>03.46.70</t>
  </si>
  <si>
    <t>03.40.88</t>
  </si>
  <si>
    <t>03.21.81</t>
  </si>
  <si>
    <t>03.19.84</t>
  </si>
  <si>
    <t>MA11097272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</si>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</sst>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color rgb="FF0066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000099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10"/>
      <color rgb="FFFF00FF"/>
      <name val="Calibri"/>
      <family val="2"/>
    </font>
    <font>
      <b/>
      <sz val="10"/>
      <color rgb="FF006600"/>
      <name val="Calibri"/>
      <family val="2"/>
    </font>
    <font>
      <sz val="7.5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7" borderId="6" applyNumberFormat="0" applyAlignment="0" applyProtection="0"/>
    <xf numFmtId="0" fontId="7" fillId="0" borderId="7" applyNumberFormat="0" applyFill="0" applyAlignment="0" applyProtection="0"/>
    <xf numFmtId="0" fontId="8" fillId="28" borderId="6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27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2">
    <xf numFmtId="0" fontId="0" fillId="0" borderId="0" xfId="0"/>
    <xf numFmtId="0" fontId="15" fillId="2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" xfId="0" applyFont="1" applyBorder="1"/>
    <xf numFmtId="14" fontId="14" fillId="0" borderId="1" xfId="0" applyNumberFormat="1" applyFont="1" applyBorder="1"/>
    <xf numFmtId="0" fontId="14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4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24" fillId="0" borderId="0" xfId="0" applyFont="1"/>
    <xf numFmtId="0" fontId="25" fillId="0" borderId="0" xfId="0" applyFont="1"/>
    <xf numFmtId="0" fontId="25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17" fillId="32" borderId="0" xfId="0" applyFont="1" applyFill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/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/>
    <xf numFmtId="14" fontId="15" fillId="33" borderId="0" xfId="0" applyNumberFormat="1" applyFont="1" applyFill="1" applyAlignment="1">
      <alignment horizontal="right" vertical="top"/>
    </xf>
    <xf numFmtId="0" fontId="28" fillId="0" borderId="0" xfId="0" applyFont="1" applyAlignment="1">
      <alignment wrapText="1"/>
    </xf>
    <xf numFmtId="0" fontId="25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0" fontId="30" fillId="0" borderId="2" xfId="0" applyFont="1" applyBorder="1" applyAlignment="1">
      <alignment vertical="top" wrapText="1"/>
    </xf>
    <xf numFmtId="0" fontId="32" fillId="34" borderId="2" xfId="0" applyFont="1" applyFill="1" applyBorder="1" applyAlignment="1">
      <alignment horizontal="right" wrapText="1"/>
    </xf>
    <xf numFmtId="0" fontId="33" fillId="0" borderId="2" xfId="0" applyFont="1" applyBorder="1" applyAlignment="1">
      <alignment horizontal="right" wrapText="1"/>
    </xf>
    <xf numFmtId="0" fontId="17" fillId="35" borderId="2" xfId="0" applyFont="1" applyFill="1" applyBorder="1" applyAlignment="1">
      <alignment horizontal="right" wrapText="1"/>
    </xf>
    <xf numFmtId="0" fontId="17" fillId="31" borderId="0" xfId="0" applyFont="1" applyFill="1" applyAlignment="1">
      <alignment horizontal="center" vertical="center"/>
    </xf>
    <xf numFmtId="0" fontId="17" fillId="34" borderId="5" xfId="0" applyFont="1" applyFill="1" applyBorder="1" applyAlignment="1">
      <alignment horizontal="right" vertical="top" wrapText="1"/>
    </xf>
    <xf numFmtId="0" fontId="37" fillId="0" borderId="0" xfId="0" applyFont="1" applyAlignment="1">
      <alignment horizontal="right" vertical="top"/>
    </xf>
    <xf numFmtId="0" fontId="15" fillId="2" borderId="2" xfId="0" applyFont="1" applyFill="1" applyBorder="1"/>
    <xf numFmtId="0" fontId="14" fillId="0" borderId="2" xfId="0" applyFont="1" applyBorder="1"/>
    <xf numFmtId="0" fontId="14" fillId="0" borderId="2" xfId="0" applyFont="1" applyBorder="1" applyAlignment="1">
      <alignment horizontal="left"/>
    </xf>
    <xf numFmtId="0" fontId="17" fillId="31" borderId="11" xfId="0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36" borderId="1" xfId="0" applyFont="1" applyFill="1" applyBorder="1"/>
    <xf numFmtId="0" fontId="30" fillId="0" borderId="2" xfId="0" applyFont="1" applyBorder="1" applyAlignment="1">
      <alignment horizontal="left" vertical="top" wrapText="1"/>
    </xf>
    <xf numFmtId="0" fontId="14" fillId="36" borderId="0" xfId="0" applyFont="1" applyFill="1"/>
    <xf numFmtId="0" fontId="14" fillId="36" borderId="0" xfId="0" applyFont="1" applyFill="1" applyAlignment="1">
      <alignment vertical="top"/>
    </xf>
    <xf numFmtId="0" fontId="21" fillId="36" borderId="0" xfId="0" applyFont="1" applyFill="1" applyAlignment="1">
      <alignment vertical="top"/>
    </xf>
    <xf numFmtId="0" fontId="14" fillId="36" borderId="0" xfId="0" applyFont="1" applyFill="1" applyAlignment="1">
      <alignment horizontal="right" vertical="top"/>
    </xf>
    <xf numFmtId="0" fontId="37" fillId="36" borderId="0" xfId="0" applyFont="1" applyFill="1" applyAlignment="1">
      <alignment horizontal="right" vertical="top"/>
    </xf>
    <xf numFmtId="0" fontId="18" fillId="36" borderId="0" xfId="0" applyFont="1" applyFill="1"/>
    <xf numFmtId="0" fontId="18" fillId="36" borderId="0" xfId="0" applyFont="1" applyFill="1" applyAlignment="1">
      <alignment horizontal="center"/>
    </xf>
    <xf numFmtId="0" fontId="19" fillId="36" borderId="0" xfId="0" applyFont="1" applyFill="1"/>
    <xf numFmtId="0" fontId="22" fillId="36" borderId="0" xfId="0" applyFont="1" applyFill="1"/>
    <xf numFmtId="16" fontId="14" fillId="36" borderId="1" xfId="0" applyNumberFormat="1" applyFont="1" applyFill="1" applyBorder="1"/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2" xfId="0" applyFont="1" applyBorder="1" applyAlignment="1">
      <alignment wrapText="1"/>
    </xf>
    <xf numFmtId="0" fontId="34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2" xfId="0" applyFont="1" applyBorder="1" applyAlignment="1">
      <alignment horizontal="left"/>
    </xf>
    <xf numFmtId="0" fontId="42" fillId="0" borderId="2" xfId="0" applyFont="1" applyBorder="1" applyAlignment="1">
      <alignment wrapText="1"/>
    </xf>
    <xf numFmtId="0" fontId="24" fillId="36" borderId="0" xfId="0" applyFont="1" applyFill="1"/>
    <xf numFmtId="0" fontId="43" fillId="0" borderId="2" xfId="0" applyFont="1" applyBorder="1" applyAlignment="1">
      <alignment wrapText="1"/>
    </xf>
    <xf numFmtId="0" fontId="25" fillId="0" borderId="2" xfId="0" applyFont="1" applyBorder="1"/>
    <xf numFmtId="0" fontId="25" fillId="36" borderId="0" xfId="0" applyFont="1" applyFill="1"/>
    <xf numFmtId="0" fontId="44" fillId="0" borderId="2" xfId="0" applyFont="1" applyBorder="1" applyAlignment="1">
      <alignment wrapText="1"/>
    </xf>
    <xf numFmtId="0" fontId="33" fillId="0" borderId="2" xfId="0" applyFont="1" applyBorder="1" applyAlignment="1">
      <alignment horizontal="right" vertical="top"/>
    </xf>
    <xf numFmtId="0" fontId="43" fillId="0" borderId="0" xfId="0" applyFont="1" applyAlignment="1">
      <alignment wrapText="1"/>
    </xf>
    <xf numFmtId="0" fontId="41" fillId="0" borderId="2" xfId="0" applyFont="1" applyBorder="1" applyAlignment="1">
      <alignment horizontal="left" wrapText="1"/>
    </xf>
    <xf numFmtId="0" fontId="42" fillId="0" borderId="2" xfId="0" applyFont="1" applyBorder="1" applyAlignment="1">
      <alignment horizontal="left" wrapText="1"/>
    </xf>
    <xf numFmtId="0" fontId="14" fillId="0" borderId="2" xfId="0" applyFont="1" applyBorder="1" applyAlignment="1">
      <alignment vertical="top"/>
    </xf>
    <xf numFmtId="0" fontId="26" fillId="0" borderId="2" xfId="0" applyFont="1" applyBorder="1" applyAlignment="1">
      <alignment horizontal="left"/>
    </xf>
    <xf numFmtId="0" fontId="44" fillId="0" borderId="2" xfId="0" applyFont="1" applyBorder="1" applyAlignment="1">
      <alignment horizontal="left" wrapText="1"/>
    </xf>
    <xf numFmtId="0" fontId="31" fillId="0" borderId="2" xfId="0" applyFont="1" applyBorder="1" applyAlignment="1">
      <alignment horizontal="right" vertical="top"/>
    </xf>
    <xf numFmtId="0" fontId="14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1" fillId="0" borderId="2" xfId="0" applyFont="1" applyBorder="1" applyAlignment="1">
      <alignment horizontal="left" vertical="top"/>
    </xf>
    <xf numFmtId="0" fontId="31" fillId="0" borderId="3" xfId="0" applyFont="1" applyBorder="1" applyAlignment="1">
      <alignment horizontal="right" vertical="top" wrapText="1"/>
    </xf>
    <xf numFmtId="0" fontId="25" fillId="37" borderId="2" xfId="0" applyFont="1" applyFill="1" applyBorder="1" applyAlignment="1">
      <alignment wrapText="1"/>
    </xf>
    <xf numFmtId="0" fontId="14" fillId="37" borderId="2" xfId="0" applyFont="1" applyFill="1" applyBorder="1" applyAlignment="1">
      <alignment horizontal="left"/>
    </xf>
    <xf numFmtId="0" fontId="25" fillId="38" borderId="2" xfId="0" applyFont="1" applyFill="1" applyBorder="1" applyAlignment="1">
      <alignment wrapText="1"/>
    </xf>
    <xf numFmtId="0" fontId="14" fillId="38" borderId="2" xfId="0" applyFont="1" applyFill="1" applyBorder="1" applyAlignment="1">
      <alignment horizontal="left"/>
    </xf>
    <xf numFmtId="0" fontId="31" fillId="0" borderId="3" xfId="0" applyFont="1" applyBorder="1" applyAlignment="1">
      <alignment horizontal="right" wrapText="1"/>
    </xf>
    <xf numFmtId="0" fontId="45" fillId="0" borderId="2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6" borderId="0" xfId="0" applyFont="1" applyFill="1" applyAlignment="1">
      <alignment horizontal="center"/>
    </xf>
    <xf numFmtId="0" fontId="17" fillId="31" borderId="0" xfId="0" applyFont="1" applyFill="1" applyAlignment="1">
      <alignment horizontal="center" vertical="center"/>
    </xf>
    <xf numFmtId="0" fontId="17" fillId="31" borderId="11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29" fillId="0" borderId="2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7" fillId="35" borderId="2" xfId="0" applyFont="1" applyFill="1" applyBorder="1" applyAlignment="1">
      <alignment horizontal="right" vertical="top" wrapText="1"/>
    </xf>
    <xf numFmtId="0" fontId="33" fillId="0" borderId="2" xfId="0" applyFont="1" applyBorder="1" applyAlignment="1">
      <alignment horizontal="right" vertical="top" wrapText="1"/>
    </xf>
    <xf numFmtId="0" fontId="29" fillId="0" borderId="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right" vertical="top" wrapText="1"/>
    </xf>
    <xf numFmtId="0" fontId="31" fillId="0" borderId="5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/>
    </xf>
    <xf numFmtId="0" fontId="17" fillId="34" borderId="3" xfId="0" applyFont="1" applyFill="1" applyBorder="1" applyAlignment="1">
      <alignment horizontal="right" vertical="top" wrapText="1"/>
    </xf>
    <xf numFmtId="0" fontId="17" fillId="34" borderId="4" xfId="0" applyFont="1" applyFill="1" applyBorder="1" applyAlignment="1">
      <alignment horizontal="right" vertical="top" wrapText="1"/>
    </xf>
    <xf numFmtId="0" fontId="17" fillId="34" borderId="5" xfId="0" applyFont="1" applyFill="1" applyBorder="1" applyAlignment="1">
      <alignment horizontal="right" vertical="top" wrapText="1"/>
    </xf>
    <xf numFmtId="0" fontId="14" fillId="0" borderId="5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3" fillId="0" borderId="2" xfId="0" applyFont="1" applyBorder="1" applyAlignment="1">
      <alignment horizontal="left" vertical="top"/>
    </xf>
    <xf numFmtId="0" fontId="40" fillId="0" borderId="2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right" vertical="top"/>
    </xf>
    <xf numFmtId="0" fontId="34" fillId="0" borderId="2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34" fillId="0" borderId="2" xfId="0" applyFont="1" applyBorder="1" applyAlignment="1">
      <alignment horizontal="left" vertical="top"/>
    </xf>
    <xf numFmtId="0" fontId="34" fillId="0" borderId="2" xfId="0" applyFont="1" applyBorder="1" applyAlignment="1">
      <alignment horizontal="right" vertical="top"/>
    </xf>
    <xf numFmtId="0" fontId="34" fillId="0" borderId="3" xfId="0" applyFont="1" applyBorder="1" applyAlignment="1">
      <alignment horizontal="right" vertical="top"/>
    </xf>
    <xf numFmtId="0" fontId="34" fillId="0" borderId="4" xfId="0" applyFont="1" applyBorder="1" applyAlignment="1">
      <alignment horizontal="right" vertical="top"/>
    </xf>
    <xf numFmtId="0" fontId="17" fillId="33" borderId="3" xfId="0" applyFont="1" applyFill="1" applyBorder="1" applyAlignment="1">
      <alignment horizontal="right" vertical="top"/>
    </xf>
    <xf numFmtId="0" fontId="17" fillId="33" borderId="4" xfId="0" applyFont="1" applyFill="1" applyBorder="1" applyAlignment="1">
      <alignment horizontal="right" vertical="top"/>
    </xf>
    <xf numFmtId="0" fontId="17" fillId="32" borderId="2" xfId="0" applyFont="1" applyFill="1" applyBorder="1" applyAlignment="1">
      <alignment horizontal="right" vertical="top" wrapText="1"/>
    </xf>
    <xf numFmtId="0" fontId="22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46" fillId="0" borderId="0" xfId="0" applyFont="1" applyAlignment="1">
      <alignment vertical="center" wrapText="1"/>
    </xf>
    <xf numFmtId="0" fontId="41" fillId="0" borderId="2" xfId="0" applyFont="1" applyFill="1" applyBorder="1" applyAlignment="1">
      <alignment wrapText="1"/>
    </xf>
    <xf numFmtId="0" fontId="42" fillId="0" borderId="2" xfId="0" applyFont="1" applyFill="1" applyBorder="1" applyAlignment="1">
      <alignment wrapText="1"/>
    </xf>
    <xf numFmtId="0" fontId="44" fillId="0" borderId="2" xfId="0" applyFont="1" applyFill="1" applyBorder="1" applyAlignment="1">
      <alignment wrapText="1"/>
    </xf>
    <xf numFmtId="0" fontId="45" fillId="0" borderId="2" xfId="0" applyFont="1" applyBorder="1" applyAlignment="1">
      <alignment horizontal="right" wrapText="1"/>
    </xf>
    <xf numFmtId="0" fontId="34" fillId="0" borderId="3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0" fontId="34" fillId="0" borderId="4" xfId="0" applyFont="1" applyBorder="1" applyAlignment="1">
      <alignment horizontal="right" vertical="center" wrapText="1"/>
    </xf>
    <xf numFmtId="0" fontId="43" fillId="0" borderId="2" xfId="0" applyFont="1" applyBorder="1" applyAlignment="1">
      <alignment horizontal="right" wrapText="1"/>
    </xf>
    <xf numFmtId="0" fontId="31" fillId="0" borderId="3" xfId="0" applyFont="1" applyFill="1" applyBorder="1" applyAlignment="1">
      <alignment horizontal="right" vertical="top" wrapText="1"/>
    </xf>
    <xf numFmtId="0" fontId="31" fillId="0" borderId="4" xfId="0" applyFont="1" applyFill="1" applyBorder="1" applyAlignment="1">
      <alignment horizontal="right" vertical="top" wrapText="1"/>
    </xf>
    <xf numFmtId="0" fontId="31" fillId="0" borderId="5" xfId="0" applyFont="1" applyFill="1" applyBorder="1" applyAlignment="1">
      <alignment horizontal="right" vertical="top" wrapText="1"/>
    </xf>
    <xf numFmtId="0" fontId="34" fillId="0" borderId="4" xfId="0" applyFont="1" applyBorder="1" applyAlignment="1">
      <alignment horizontal="right" vertical="center" wrapText="1"/>
    </xf>
    <xf numFmtId="0" fontId="34" fillId="0" borderId="3" xfId="0" applyFont="1" applyBorder="1" applyAlignment="1">
      <alignment horizontal="right" vertical="top" wrapText="1"/>
    </xf>
    <xf numFmtId="0" fontId="34" fillId="0" borderId="5" xfId="0" applyFont="1" applyBorder="1" applyAlignment="1">
      <alignment horizontal="right" vertical="top" wrapText="1"/>
    </xf>
    <xf numFmtId="0" fontId="24" fillId="37" borderId="2" xfId="0" applyFont="1" applyFill="1" applyBorder="1" applyAlignment="1">
      <alignment horizontal="center"/>
    </xf>
    <xf numFmtId="0" fontId="43" fillId="0" borderId="0" xfId="0" applyFont="1" applyBorder="1" applyAlignment="1">
      <alignment wrapText="1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5" fillId="0" borderId="0" xfId="0" applyFont="1" applyBorder="1"/>
    <xf numFmtId="0" fontId="41" fillId="0" borderId="0" xfId="0" applyFont="1" applyBorder="1" applyAlignment="1">
      <alignment wrapText="1"/>
    </xf>
  </cellXfs>
  <cellStyles count="3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 xr:uid="{00000000-0005-0000-0000-00001F000000}"/>
    <cellStyle name="Normal 2 2" xfId="32" xr:uid="{00000000-0005-0000-0000-000020000000}"/>
    <cellStyle name="Normal 3" xfId="33" xr:uid="{00000000-0005-0000-0000-000021000000}"/>
    <cellStyle name="Normal 4" xfId="34" xr:uid="{00000000-0005-0000-0000-000022000000}"/>
    <cellStyle name="Sortie" xfId="35" builtinId="21" customBuiltin="1"/>
    <cellStyle name="Texte explicatif" xfId="36" builtinId="53" customBuiltin="1"/>
    <cellStyle name="Total" xfId="37" builtinId="25" customBuiltin="1"/>
  </cellStyles>
  <dxfs count="0"/>
  <tableStyles count="0" defaultTableStyle="TableStyleMedium2" defaultPivotStyle="PivotStyleLight16"/>
  <colors>
    <mruColors>
      <color rgb="FF0000FF"/>
      <color rgb="FF006600"/>
      <color rgb="FFFF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K61"/>
  <sheetViews>
    <sheetView topLeftCell="A25" workbookViewId="0">
      <selection activeCell="L37" sqref="L37"/>
    </sheetView>
  </sheetViews>
  <sheetFormatPr baseColWidth="10" defaultColWidth="53.140625" defaultRowHeight="12.75" x14ac:dyDescent="0.2"/>
  <cols>
    <col min="1" max="1" width="19.42578125" style="28" bestFit="1" customWidth="1"/>
    <col min="2" max="2" width="15.7109375" style="28" bestFit="1" customWidth="1"/>
    <col min="3" max="3" width="22.5703125" style="28" bestFit="1" customWidth="1"/>
    <col min="4" max="4" width="12.140625" style="18" bestFit="1" customWidth="1"/>
    <col min="5" max="5" width="3" style="19" bestFit="1" customWidth="1"/>
    <col min="6" max="6" width="3" style="2" bestFit="1" customWidth="1"/>
    <col min="7" max="7" width="15.5703125" style="25" bestFit="1" customWidth="1"/>
    <col min="8" max="8" width="10.85546875" style="25" bestFit="1" customWidth="1"/>
    <col min="9" max="9" width="27.42578125" style="18" bestFit="1" customWidth="1"/>
    <col min="10" max="10" width="12.140625" style="19" bestFit="1" customWidth="1"/>
    <col min="11" max="11" width="1.85546875" style="2" bestFit="1" customWidth="1"/>
    <col min="12" max="16384" width="53.140625" style="2"/>
  </cols>
  <sheetData>
    <row r="1" spans="1:11" x14ac:dyDescent="0.2">
      <c r="A1" s="62" t="s">
        <v>161</v>
      </c>
      <c r="B1" s="62" t="s">
        <v>162</v>
      </c>
      <c r="C1" s="62" t="s">
        <v>14</v>
      </c>
      <c r="D1" s="62" t="s">
        <v>163</v>
      </c>
      <c r="E1" s="63" t="s">
        <v>72</v>
      </c>
      <c r="F1" s="1">
        <v>1</v>
      </c>
      <c r="G1" s="62" t="s">
        <v>322</v>
      </c>
      <c r="H1" s="62" t="s">
        <v>323</v>
      </c>
      <c r="I1" s="62" t="s">
        <v>14</v>
      </c>
      <c r="J1" s="62" t="s">
        <v>324</v>
      </c>
      <c r="K1" s="63" t="s">
        <v>72</v>
      </c>
    </row>
    <row r="2" spans="1:11" x14ac:dyDescent="0.2">
      <c r="A2" s="62" t="s">
        <v>164</v>
      </c>
      <c r="B2" s="62" t="s">
        <v>23</v>
      </c>
      <c r="C2" s="62" t="s">
        <v>14</v>
      </c>
      <c r="D2" s="62" t="s">
        <v>165</v>
      </c>
      <c r="E2" s="63" t="s">
        <v>72</v>
      </c>
      <c r="F2" s="1">
        <v>2</v>
      </c>
      <c r="G2" s="62" t="s">
        <v>322</v>
      </c>
      <c r="H2" s="62" t="s">
        <v>379</v>
      </c>
      <c r="I2" s="62" t="s">
        <v>14</v>
      </c>
      <c r="J2" s="62" t="s">
        <v>378</v>
      </c>
      <c r="K2" s="63" t="s">
        <v>72</v>
      </c>
    </row>
    <row r="3" spans="1:11" x14ac:dyDescent="0.2">
      <c r="A3" s="62" t="s">
        <v>166</v>
      </c>
      <c r="B3" s="62" t="s">
        <v>28</v>
      </c>
      <c r="C3" s="62" t="s">
        <v>14</v>
      </c>
      <c r="D3" s="62" t="s">
        <v>167</v>
      </c>
      <c r="E3" s="63" t="s">
        <v>72</v>
      </c>
      <c r="F3" s="1">
        <v>3</v>
      </c>
      <c r="G3" s="62" t="s">
        <v>327</v>
      </c>
      <c r="H3" s="62" t="s">
        <v>328</v>
      </c>
      <c r="I3" s="62" t="s">
        <v>14</v>
      </c>
      <c r="J3" s="62" t="s">
        <v>329</v>
      </c>
      <c r="K3" s="63" t="s">
        <v>72</v>
      </c>
    </row>
    <row r="4" spans="1:11" x14ac:dyDescent="0.2">
      <c r="A4" s="62" t="s">
        <v>35</v>
      </c>
      <c r="B4" s="62" t="s">
        <v>34</v>
      </c>
      <c r="C4" s="62" t="s">
        <v>14</v>
      </c>
      <c r="D4" s="62" t="s">
        <v>168</v>
      </c>
      <c r="E4" s="63" t="s">
        <v>72</v>
      </c>
      <c r="F4" s="1">
        <v>4</v>
      </c>
      <c r="G4" s="62" t="s">
        <v>336</v>
      </c>
      <c r="H4" s="62" t="s">
        <v>337</v>
      </c>
      <c r="I4" s="62" t="s">
        <v>14</v>
      </c>
      <c r="J4" s="62" t="s">
        <v>338</v>
      </c>
      <c r="K4" s="63" t="s">
        <v>72</v>
      </c>
    </row>
    <row r="5" spans="1:11" x14ac:dyDescent="0.2">
      <c r="A5" s="62" t="s">
        <v>78</v>
      </c>
      <c r="B5" s="62" t="s">
        <v>79</v>
      </c>
      <c r="C5" s="62" t="s">
        <v>15</v>
      </c>
      <c r="D5" s="62" t="s">
        <v>169</v>
      </c>
      <c r="E5" s="63" t="s">
        <v>72</v>
      </c>
      <c r="F5" s="1">
        <v>5</v>
      </c>
      <c r="G5" s="62" t="s">
        <v>317</v>
      </c>
      <c r="H5" s="62" t="s">
        <v>318</v>
      </c>
      <c r="I5" s="62" t="s">
        <v>15</v>
      </c>
      <c r="J5" s="62" t="s">
        <v>319</v>
      </c>
      <c r="K5" s="63" t="s">
        <v>72</v>
      </c>
    </row>
    <row r="6" spans="1:11" x14ac:dyDescent="0.2">
      <c r="A6" s="62" t="s">
        <v>56</v>
      </c>
      <c r="B6" s="62" t="s">
        <v>55</v>
      </c>
      <c r="C6" s="62" t="s">
        <v>15</v>
      </c>
      <c r="D6" s="62" t="s">
        <v>170</v>
      </c>
      <c r="E6" s="63" t="s">
        <v>72</v>
      </c>
      <c r="F6" s="1">
        <v>6</v>
      </c>
      <c r="G6" s="62" t="s">
        <v>320</v>
      </c>
      <c r="H6" s="62" t="s">
        <v>11</v>
      </c>
      <c r="I6" s="62" t="s">
        <v>16</v>
      </c>
      <c r="J6" s="62" t="s">
        <v>321</v>
      </c>
      <c r="K6" s="63" t="s">
        <v>72</v>
      </c>
    </row>
    <row r="7" spans="1:11" x14ac:dyDescent="0.2">
      <c r="A7" s="62" t="s">
        <v>21</v>
      </c>
      <c r="B7" s="62" t="s">
        <v>22</v>
      </c>
      <c r="C7" s="62" t="s">
        <v>15</v>
      </c>
      <c r="D7" s="62" t="s">
        <v>171</v>
      </c>
      <c r="E7" s="63" t="s">
        <v>72</v>
      </c>
      <c r="F7" s="1">
        <v>7</v>
      </c>
      <c r="G7" s="62" t="s">
        <v>333</v>
      </c>
      <c r="H7" s="62" t="s">
        <v>334</v>
      </c>
      <c r="I7" s="62" t="s">
        <v>16</v>
      </c>
      <c r="J7" s="62" t="s">
        <v>335</v>
      </c>
      <c r="K7" s="63" t="s">
        <v>72</v>
      </c>
    </row>
    <row r="8" spans="1:11" x14ac:dyDescent="0.2">
      <c r="A8" s="62" t="s">
        <v>172</v>
      </c>
      <c r="B8" s="62" t="s">
        <v>173</v>
      </c>
      <c r="C8" s="62" t="s">
        <v>15</v>
      </c>
      <c r="D8" s="62" t="s">
        <v>174</v>
      </c>
      <c r="E8" s="63" t="s">
        <v>72</v>
      </c>
      <c r="F8" s="1">
        <v>8</v>
      </c>
      <c r="G8" s="62" t="s">
        <v>61</v>
      </c>
      <c r="H8" s="62" t="s">
        <v>62</v>
      </c>
      <c r="I8" s="62" t="s">
        <v>18</v>
      </c>
      <c r="J8" s="62" t="s">
        <v>107</v>
      </c>
      <c r="K8" s="63" t="s">
        <v>72</v>
      </c>
    </row>
    <row r="9" spans="1:11" x14ac:dyDescent="0.2">
      <c r="A9" s="62" t="s">
        <v>175</v>
      </c>
      <c r="B9" s="62" t="s">
        <v>176</v>
      </c>
      <c r="C9" s="62" t="s">
        <v>15</v>
      </c>
      <c r="D9" s="62" t="s">
        <v>177</v>
      </c>
      <c r="E9" s="63" t="s">
        <v>72</v>
      </c>
      <c r="F9" s="1">
        <v>9</v>
      </c>
      <c r="G9" s="62" t="s">
        <v>108</v>
      </c>
      <c r="H9" s="62" t="s">
        <v>109</v>
      </c>
      <c r="I9" s="62" t="s">
        <v>18</v>
      </c>
      <c r="J9" s="62" t="s">
        <v>110</v>
      </c>
      <c r="K9" s="63" t="s">
        <v>72</v>
      </c>
    </row>
    <row r="10" spans="1:11" x14ac:dyDescent="0.2">
      <c r="A10" s="62" t="s">
        <v>178</v>
      </c>
      <c r="B10" s="62" t="s">
        <v>55</v>
      </c>
      <c r="C10" s="62" t="s">
        <v>16</v>
      </c>
      <c r="D10" s="62" t="s">
        <v>179</v>
      </c>
      <c r="E10" s="63" t="s">
        <v>72</v>
      </c>
      <c r="F10" s="1">
        <v>10</v>
      </c>
      <c r="G10" s="62" t="s">
        <v>111</v>
      </c>
      <c r="H10" s="62" t="s">
        <v>112</v>
      </c>
      <c r="I10" s="62" t="s">
        <v>27</v>
      </c>
      <c r="J10" s="62" t="s">
        <v>113</v>
      </c>
      <c r="K10" s="63" t="s">
        <v>72</v>
      </c>
    </row>
    <row r="11" spans="1:11" x14ac:dyDescent="0.2">
      <c r="A11" s="62" t="s">
        <v>41</v>
      </c>
      <c r="B11" s="62" t="s">
        <v>13</v>
      </c>
      <c r="C11" s="62" t="s">
        <v>16</v>
      </c>
      <c r="D11" s="62" t="s">
        <v>180</v>
      </c>
      <c r="E11" s="63" t="s">
        <v>72</v>
      </c>
      <c r="F11" s="1">
        <v>11</v>
      </c>
      <c r="G11" s="62" t="s">
        <v>114</v>
      </c>
      <c r="H11" s="62" t="s">
        <v>115</v>
      </c>
      <c r="I11" s="62" t="s">
        <v>27</v>
      </c>
      <c r="J11" s="62" t="s">
        <v>116</v>
      </c>
      <c r="K11" s="63" t="s">
        <v>72</v>
      </c>
    </row>
    <row r="12" spans="1:11" x14ac:dyDescent="0.2">
      <c r="A12" s="62" t="s">
        <v>40</v>
      </c>
      <c r="B12" s="62" t="s">
        <v>39</v>
      </c>
      <c r="C12" s="62" t="s">
        <v>17</v>
      </c>
      <c r="D12" s="62" t="s">
        <v>181</v>
      </c>
      <c r="E12" s="63" t="s">
        <v>72</v>
      </c>
      <c r="F12" s="1">
        <v>12</v>
      </c>
      <c r="G12" s="62" t="s">
        <v>117</v>
      </c>
      <c r="H12" s="62" t="s">
        <v>118</v>
      </c>
      <c r="I12" s="62" t="s">
        <v>19</v>
      </c>
      <c r="J12" s="62" t="s">
        <v>119</v>
      </c>
      <c r="K12" s="63" t="s">
        <v>72</v>
      </c>
    </row>
    <row r="13" spans="1:11" x14ac:dyDescent="0.2">
      <c r="A13" s="62" t="s">
        <v>60</v>
      </c>
      <c r="B13" s="62" t="s">
        <v>12</v>
      </c>
      <c r="C13" s="62" t="s">
        <v>17</v>
      </c>
      <c r="D13" s="62" t="s">
        <v>182</v>
      </c>
      <c r="E13" s="63" t="s">
        <v>72</v>
      </c>
      <c r="F13" s="1">
        <v>13</v>
      </c>
      <c r="G13" s="62" t="s">
        <v>54</v>
      </c>
      <c r="H13" s="62" t="s">
        <v>53</v>
      </c>
      <c r="I13" s="62" t="s">
        <v>19</v>
      </c>
      <c r="J13" s="62" t="s">
        <v>120</v>
      </c>
      <c r="K13" s="63" t="s">
        <v>72</v>
      </c>
    </row>
    <row r="14" spans="1:11" x14ac:dyDescent="0.2">
      <c r="A14" s="62" t="s">
        <v>36</v>
      </c>
      <c r="B14" s="62" t="s">
        <v>13</v>
      </c>
      <c r="C14" s="62" t="s">
        <v>27</v>
      </c>
      <c r="D14" s="62" t="s">
        <v>183</v>
      </c>
      <c r="E14" s="63" t="s">
        <v>72</v>
      </c>
      <c r="F14" s="1">
        <v>14</v>
      </c>
      <c r="G14" s="62" t="s">
        <v>121</v>
      </c>
      <c r="H14" s="62" t="s">
        <v>11</v>
      </c>
      <c r="I14" s="62" t="s">
        <v>122</v>
      </c>
      <c r="J14" s="62" t="s">
        <v>123</v>
      </c>
      <c r="K14" s="63" t="s">
        <v>72</v>
      </c>
    </row>
    <row r="15" spans="1:11" x14ac:dyDescent="0.2">
      <c r="A15" s="62" t="s">
        <v>341</v>
      </c>
      <c r="B15" s="62" t="s">
        <v>343</v>
      </c>
      <c r="C15" s="62" t="s">
        <v>19</v>
      </c>
      <c r="D15" s="62" t="s">
        <v>342</v>
      </c>
      <c r="E15" s="63" t="s">
        <v>72</v>
      </c>
      <c r="F15" s="1">
        <v>15</v>
      </c>
      <c r="G15" s="62" t="s">
        <v>124</v>
      </c>
      <c r="H15" s="62" t="s">
        <v>125</v>
      </c>
      <c r="I15" s="62" t="s">
        <v>67</v>
      </c>
      <c r="J15" s="62" t="s">
        <v>126</v>
      </c>
      <c r="K15" s="63" t="s">
        <v>72</v>
      </c>
    </row>
    <row r="16" spans="1:11" x14ac:dyDescent="0.2">
      <c r="A16" s="62" t="s">
        <v>20</v>
      </c>
      <c r="B16" s="62" t="s">
        <v>23</v>
      </c>
      <c r="C16" s="62" t="s">
        <v>19</v>
      </c>
      <c r="D16" s="62" t="s">
        <v>184</v>
      </c>
      <c r="E16" s="63" t="s">
        <v>72</v>
      </c>
      <c r="F16" s="1">
        <v>16</v>
      </c>
      <c r="G16" s="62" t="s">
        <v>66</v>
      </c>
      <c r="H16" s="62" t="s">
        <v>73</v>
      </c>
      <c r="I16" s="62" t="s">
        <v>127</v>
      </c>
      <c r="J16" s="62" t="s">
        <v>128</v>
      </c>
      <c r="K16" s="63" t="s">
        <v>72</v>
      </c>
    </row>
    <row r="17" spans="1:11" x14ac:dyDescent="0.2">
      <c r="A17" s="62" t="s">
        <v>185</v>
      </c>
      <c r="B17" s="62" t="s">
        <v>186</v>
      </c>
      <c r="C17" s="62" t="s">
        <v>122</v>
      </c>
      <c r="D17" s="62" t="s">
        <v>187</v>
      </c>
      <c r="E17" s="63" t="s">
        <v>72</v>
      </c>
      <c r="F17" s="1">
        <v>17</v>
      </c>
      <c r="G17" s="62" t="s">
        <v>129</v>
      </c>
      <c r="H17" s="62" t="s">
        <v>73</v>
      </c>
      <c r="I17" s="62" t="s">
        <v>52</v>
      </c>
      <c r="J17" s="62" t="s">
        <v>130</v>
      </c>
      <c r="K17" s="63" t="s">
        <v>72</v>
      </c>
    </row>
    <row r="18" spans="1:11" x14ac:dyDescent="0.2">
      <c r="A18" s="62" t="s">
        <v>188</v>
      </c>
      <c r="B18" s="62" t="s">
        <v>189</v>
      </c>
      <c r="C18" s="62" t="s">
        <v>122</v>
      </c>
      <c r="D18" s="62" t="s">
        <v>190</v>
      </c>
      <c r="E18" s="63" t="s">
        <v>72</v>
      </c>
      <c r="F18" s="1">
        <v>18</v>
      </c>
      <c r="G18" s="62" t="s">
        <v>131</v>
      </c>
      <c r="H18" s="62" t="s">
        <v>132</v>
      </c>
      <c r="I18" s="62" t="s">
        <v>133</v>
      </c>
      <c r="J18" s="62" t="s">
        <v>134</v>
      </c>
      <c r="K18" s="63" t="s">
        <v>72</v>
      </c>
    </row>
    <row r="19" spans="1:11" x14ac:dyDescent="0.2">
      <c r="A19" s="62" t="s">
        <v>191</v>
      </c>
      <c r="B19" s="62" t="s">
        <v>25</v>
      </c>
      <c r="C19" s="62" t="s">
        <v>122</v>
      </c>
      <c r="D19" s="62" t="s">
        <v>192</v>
      </c>
      <c r="E19" s="63" t="s">
        <v>72</v>
      </c>
      <c r="F19" s="1">
        <v>19</v>
      </c>
      <c r="G19" s="62" t="s">
        <v>135</v>
      </c>
      <c r="H19" s="62" t="s">
        <v>11</v>
      </c>
      <c r="I19" s="62" t="s">
        <v>133</v>
      </c>
      <c r="J19" s="62" t="s">
        <v>136</v>
      </c>
      <c r="K19" s="63" t="s">
        <v>72</v>
      </c>
    </row>
    <row r="20" spans="1:11" x14ac:dyDescent="0.2">
      <c r="A20" s="62" t="s">
        <v>193</v>
      </c>
      <c r="B20" s="62" t="s">
        <v>194</v>
      </c>
      <c r="C20" s="62" t="s">
        <v>52</v>
      </c>
      <c r="D20" s="62" t="s">
        <v>195</v>
      </c>
      <c r="E20" s="63" t="s">
        <v>72</v>
      </c>
      <c r="F20" s="1">
        <v>20</v>
      </c>
      <c r="G20" s="62" t="s">
        <v>137</v>
      </c>
      <c r="H20" s="62" t="s">
        <v>138</v>
      </c>
      <c r="I20" s="62" t="s">
        <v>133</v>
      </c>
      <c r="J20" s="62" t="s">
        <v>139</v>
      </c>
      <c r="K20" s="63" t="s">
        <v>72</v>
      </c>
    </row>
    <row r="21" spans="1:11" x14ac:dyDescent="0.2">
      <c r="A21" s="62" t="s">
        <v>196</v>
      </c>
      <c r="B21" s="62" t="s">
        <v>197</v>
      </c>
      <c r="C21" s="62" t="s">
        <v>52</v>
      </c>
      <c r="D21" s="62" t="s">
        <v>198</v>
      </c>
      <c r="E21" s="63" t="s">
        <v>72</v>
      </c>
      <c r="F21" s="1">
        <v>21</v>
      </c>
      <c r="G21" s="62" t="s">
        <v>140</v>
      </c>
      <c r="H21" s="62" t="s">
        <v>118</v>
      </c>
      <c r="I21" s="62" t="s">
        <v>133</v>
      </c>
      <c r="J21" s="62" t="s">
        <v>141</v>
      </c>
      <c r="K21" s="63" t="s">
        <v>72</v>
      </c>
    </row>
    <row r="22" spans="1:11" x14ac:dyDescent="0.2">
      <c r="A22" s="62" t="s">
        <v>199</v>
      </c>
      <c r="B22" s="62" t="s">
        <v>87</v>
      </c>
      <c r="C22" s="62" t="s">
        <v>52</v>
      </c>
      <c r="D22" s="62" t="s">
        <v>200</v>
      </c>
      <c r="E22" s="63" t="s">
        <v>72</v>
      </c>
      <c r="F22" s="1">
        <v>22</v>
      </c>
      <c r="G22" s="62" t="s">
        <v>142</v>
      </c>
      <c r="H22" s="62" t="s">
        <v>125</v>
      </c>
      <c r="I22" s="62" t="s">
        <v>31</v>
      </c>
      <c r="J22" s="62" t="s">
        <v>143</v>
      </c>
      <c r="K22" s="63" t="s">
        <v>72</v>
      </c>
    </row>
    <row r="23" spans="1:11" x14ac:dyDescent="0.2">
      <c r="A23" s="62" t="s">
        <v>82</v>
      </c>
      <c r="B23" s="62" t="s">
        <v>83</v>
      </c>
      <c r="C23" s="62" t="s">
        <v>52</v>
      </c>
      <c r="D23" s="62" t="s">
        <v>201</v>
      </c>
      <c r="E23" s="63" t="s">
        <v>72</v>
      </c>
      <c r="F23" s="1">
        <v>23</v>
      </c>
      <c r="G23" s="62" t="s">
        <v>43</v>
      </c>
      <c r="H23" s="62" t="s">
        <v>26</v>
      </c>
      <c r="I23" s="62" t="s">
        <v>31</v>
      </c>
      <c r="J23" s="62" t="s">
        <v>144</v>
      </c>
      <c r="K23" s="63" t="s">
        <v>72</v>
      </c>
    </row>
    <row r="24" spans="1:11" x14ac:dyDescent="0.2">
      <c r="A24" s="62" t="s">
        <v>202</v>
      </c>
      <c r="B24" s="62" t="s">
        <v>203</v>
      </c>
      <c r="C24" s="62" t="s">
        <v>52</v>
      </c>
      <c r="D24" s="62" t="s">
        <v>204</v>
      </c>
      <c r="E24" s="63" t="s">
        <v>72</v>
      </c>
      <c r="F24" s="1">
        <v>24</v>
      </c>
      <c r="G24" s="62" t="s">
        <v>77</v>
      </c>
      <c r="H24" s="62" t="s">
        <v>76</v>
      </c>
      <c r="I24" s="62" t="s">
        <v>31</v>
      </c>
      <c r="J24" s="62" t="s">
        <v>145</v>
      </c>
      <c r="K24" s="63" t="s">
        <v>72</v>
      </c>
    </row>
    <row r="25" spans="1:11" x14ac:dyDescent="0.2">
      <c r="A25" s="62" t="s">
        <v>205</v>
      </c>
      <c r="B25" s="62" t="s">
        <v>206</v>
      </c>
      <c r="C25" s="62" t="s">
        <v>52</v>
      </c>
      <c r="D25" s="62" t="s">
        <v>207</v>
      </c>
      <c r="E25" s="63" t="s">
        <v>72</v>
      </c>
      <c r="F25" s="1">
        <v>25</v>
      </c>
      <c r="G25" s="62" t="s">
        <v>38</v>
      </c>
      <c r="H25" s="62" t="s">
        <v>37</v>
      </c>
      <c r="I25" s="62" t="s">
        <v>31</v>
      </c>
      <c r="J25" s="62" t="s">
        <v>146</v>
      </c>
      <c r="K25" s="63" t="s">
        <v>72</v>
      </c>
    </row>
    <row r="26" spans="1:11" x14ac:dyDescent="0.2">
      <c r="A26" s="62" t="s">
        <v>208</v>
      </c>
      <c r="B26" s="62" t="s">
        <v>209</v>
      </c>
      <c r="C26" s="62" t="s">
        <v>52</v>
      </c>
      <c r="D26" s="62" t="s">
        <v>210</v>
      </c>
      <c r="E26" s="63" t="s">
        <v>72</v>
      </c>
      <c r="F26" s="1">
        <v>26</v>
      </c>
      <c r="G26" s="62" t="s">
        <v>147</v>
      </c>
      <c r="H26" s="62" t="s">
        <v>148</v>
      </c>
      <c r="I26" s="62" t="s">
        <v>31</v>
      </c>
      <c r="J26" s="62" t="s">
        <v>149</v>
      </c>
      <c r="K26" s="63" t="s">
        <v>72</v>
      </c>
    </row>
    <row r="27" spans="1:11" x14ac:dyDescent="0.2">
      <c r="A27" s="62" t="s">
        <v>211</v>
      </c>
      <c r="B27" s="62" t="s">
        <v>212</v>
      </c>
      <c r="C27" s="62" t="s">
        <v>52</v>
      </c>
      <c r="D27" s="62" t="s">
        <v>213</v>
      </c>
      <c r="E27" s="63" t="s">
        <v>215</v>
      </c>
      <c r="F27" s="1">
        <v>27</v>
      </c>
      <c r="G27" s="62" t="s">
        <v>75</v>
      </c>
      <c r="H27" s="62" t="s">
        <v>74</v>
      </c>
      <c r="I27" s="62" t="s">
        <v>31</v>
      </c>
      <c r="J27" s="62" t="s">
        <v>150</v>
      </c>
      <c r="K27" s="63" t="s">
        <v>72</v>
      </c>
    </row>
    <row r="28" spans="1:11" x14ac:dyDescent="0.2">
      <c r="A28" s="62" t="s">
        <v>217</v>
      </c>
      <c r="B28" s="62" t="s">
        <v>218</v>
      </c>
      <c r="C28" s="62" t="s">
        <v>52</v>
      </c>
      <c r="D28" s="62" t="s">
        <v>219</v>
      </c>
      <c r="E28" s="63" t="s">
        <v>215</v>
      </c>
      <c r="F28" s="1">
        <v>28</v>
      </c>
      <c r="G28" s="62" t="s">
        <v>151</v>
      </c>
      <c r="H28" s="62" t="s">
        <v>152</v>
      </c>
      <c r="I28" s="62" t="s">
        <v>31</v>
      </c>
      <c r="J28" s="62" t="s">
        <v>153</v>
      </c>
      <c r="K28" s="63" t="s">
        <v>72</v>
      </c>
    </row>
    <row r="29" spans="1:11" x14ac:dyDescent="0.2">
      <c r="A29" s="62" t="s">
        <v>220</v>
      </c>
      <c r="B29" s="62" t="s">
        <v>221</v>
      </c>
      <c r="C29" s="62" t="s">
        <v>52</v>
      </c>
      <c r="D29" s="62" t="s">
        <v>222</v>
      </c>
      <c r="E29" s="63" t="s">
        <v>72</v>
      </c>
      <c r="F29" s="1">
        <v>29</v>
      </c>
      <c r="G29" s="62" t="s">
        <v>154</v>
      </c>
      <c r="H29" s="62" t="s">
        <v>155</v>
      </c>
      <c r="I29" s="62" t="s">
        <v>31</v>
      </c>
      <c r="J29" s="62" t="s">
        <v>156</v>
      </c>
      <c r="K29" s="63" t="s">
        <v>72</v>
      </c>
    </row>
    <row r="30" spans="1:11" x14ac:dyDescent="0.2">
      <c r="A30" s="62" t="s">
        <v>223</v>
      </c>
      <c r="B30" s="62" t="s">
        <v>224</v>
      </c>
      <c r="C30" s="62" t="s">
        <v>52</v>
      </c>
      <c r="D30" s="62" t="s">
        <v>225</v>
      </c>
      <c r="E30" s="63" t="s">
        <v>72</v>
      </c>
      <c r="F30" s="1">
        <v>30</v>
      </c>
      <c r="G30" s="62" t="s">
        <v>64</v>
      </c>
      <c r="H30" s="62" t="s">
        <v>65</v>
      </c>
      <c r="I30" s="62" t="s">
        <v>31</v>
      </c>
      <c r="J30" s="62" t="s">
        <v>157</v>
      </c>
      <c r="K30" s="63" t="s">
        <v>72</v>
      </c>
    </row>
    <row r="31" spans="1:11" x14ac:dyDescent="0.2">
      <c r="A31" s="62" t="s">
        <v>226</v>
      </c>
      <c r="B31" s="62" t="s">
        <v>227</v>
      </c>
      <c r="C31" s="62" t="s">
        <v>52</v>
      </c>
      <c r="D31" s="62" t="s">
        <v>228</v>
      </c>
      <c r="E31" s="63" t="s">
        <v>72</v>
      </c>
      <c r="F31" s="1">
        <v>31</v>
      </c>
      <c r="G31" s="62" t="s">
        <v>158</v>
      </c>
      <c r="H31" s="62" t="s">
        <v>159</v>
      </c>
      <c r="I31" s="62" t="s">
        <v>31</v>
      </c>
      <c r="J31" s="62" t="s">
        <v>160</v>
      </c>
      <c r="K31" s="63" t="s">
        <v>72</v>
      </c>
    </row>
    <row r="32" spans="1:11" x14ac:dyDescent="0.2">
      <c r="A32" s="62" t="s">
        <v>229</v>
      </c>
      <c r="B32" s="62" t="s">
        <v>230</v>
      </c>
      <c r="C32" s="62" t="s">
        <v>52</v>
      </c>
      <c r="D32" s="62" t="s">
        <v>231</v>
      </c>
      <c r="E32" s="63" t="s">
        <v>72</v>
      </c>
      <c r="F32" s="1">
        <v>32</v>
      </c>
      <c r="G32" s="30"/>
      <c r="H32" s="30"/>
      <c r="I32" s="30"/>
      <c r="J32" s="30"/>
    </row>
    <row r="33" spans="1:10" x14ac:dyDescent="0.2">
      <c r="A33" s="62" t="s">
        <v>232</v>
      </c>
      <c r="B33" s="62" t="s">
        <v>233</v>
      </c>
      <c r="C33" s="62" t="s">
        <v>133</v>
      </c>
      <c r="D33" s="62" t="s">
        <v>234</v>
      </c>
      <c r="E33" s="63" t="s">
        <v>72</v>
      </c>
      <c r="F33" s="1">
        <v>33</v>
      </c>
      <c r="G33" s="30"/>
      <c r="H33" s="30"/>
      <c r="I33" s="30"/>
      <c r="J33" s="30"/>
    </row>
    <row r="34" spans="1:10" x14ac:dyDescent="0.2">
      <c r="A34" s="62" t="s">
        <v>235</v>
      </c>
      <c r="B34" s="62" t="s">
        <v>236</v>
      </c>
      <c r="C34" s="62" t="s">
        <v>133</v>
      </c>
      <c r="D34" s="62" t="s">
        <v>237</v>
      </c>
      <c r="E34" s="63" t="s">
        <v>72</v>
      </c>
      <c r="F34" s="1">
        <v>34</v>
      </c>
      <c r="G34" s="30"/>
      <c r="H34" s="30"/>
      <c r="I34" s="30"/>
      <c r="J34" s="30"/>
    </row>
    <row r="35" spans="1:10" x14ac:dyDescent="0.2">
      <c r="A35" s="62" t="s">
        <v>238</v>
      </c>
      <c r="B35" s="62" t="s">
        <v>91</v>
      </c>
      <c r="C35" s="62" t="s">
        <v>133</v>
      </c>
      <c r="D35" s="62" t="s">
        <v>239</v>
      </c>
      <c r="E35" s="63" t="s">
        <v>72</v>
      </c>
      <c r="F35" s="1">
        <v>35</v>
      </c>
      <c r="G35" s="30"/>
      <c r="H35" s="30"/>
      <c r="I35" s="30"/>
      <c r="J35" s="30"/>
    </row>
    <row r="36" spans="1:10" x14ac:dyDescent="0.2">
      <c r="A36" s="62" t="s">
        <v>240</v>
      </c>
      <c r="B36" s="62" t="s">
        <v>81</v>
      </c>
      <c r="C36" s="62" t="s">
        <v>31</v>
      </c>
      <c r="D36" s="62" t="s">
        <v>241</v>
      </c>
      <c r="E36" s="63" t="s">
        <v>72</v>
      </c>
      <c r="F36" s="1">
        <v>36</v>
      </c>
      <c r="G36" s="30"/>
      <c r="H36" s="30"/>
      <c r="I36" s="30"/>
      <c r="J36" s="30"/>
    </row>
    <row r="37" spans="1:10" x14ac:dyDescent="0.2">
      <c r="A37" s="62" t="s">
        <v>242</v>
      </c>
      <c r="B37" s="62" t="s">
        <v>243</v>
      </c>
      <c r="C37" s="62" t="s">
        <v>31</v>
      </c>
      <c r="D37" s="62" t="s">
        <v>244</v>
      </c>
      <c r="E37" s="63" t="s">
        <v>72</v>
      </c>
      <c r="F37" s="1">
        <v>37</v>
      </c>
      <c r="G37" s="24"/>
      <c r="H37" s="24"/>
      <c r="I37" s="27"/>
      <c r="J37" s="26"/>
    </row>
    <row r="38" spans="1:10" x14ac:dyDescent="0.2">
      <c r="A38" s="62" t="s">
        <v>245</v>
      </c>
      <c r="B38" s="62" t="s">
        <v>246</v>
      </c>
      <c r="C38" s="62" t="s">
        <v>31</v>
      </c>
      <c r="D38" s="62" t="s">
        <v>247</v>
      </c>
      <c r="E38" s="63" t="s">
        <v>72</v>
      </c>
      <c r="F38" s="1">
        <v>38</v>
      </c>
      <c r="G38" s="24"/>
      <c r="H38" s="24"/>
      <c r="I38" s="27"/>
      <c r="J38" s="26"/>
    </row>
    <row r="39" spans="1:10" x14ac:dyDescent="0.2">
      <c r="A39" s="62" t="s">
        <v>248</v>
      </c>
      <c r="B39" s="62" t="s">
        <v>249</v>
      </c>
      <c r="C39" s="62" t="s">
        <v>31</v>
      </c>
      <c r="D39" s="62" t="s">
        <v>250</v>
      </c>
      <c r="E39" s="63" t="s">
        <v>72</v>
      </c>
      <c r="F39" s="1">
        <v>39</v>
      </c>
    </row>
    <row r="40" spans="1:10" x14ac:dyDescent="0.2">
      <c r="A40" s="62" t="s">
        <v>251</v>
      </c>
      <c r="B40" s="62" t="s">
        <v>81</v>
      </c>
      <c r="C40" s="62" t="s">
        <v>31</v>
      </c>
      <c r="D40" s="62" t="s">
        <v>252</v>
      </c>
      <c r="E40" s="63" t="s">
        <v>72</v>
      </c>
      <c r="F40" s="1">
        <v>40</v>
      </c>
    </row>
    <row r="41" spans="1:10" x14ac:dyDescent="0.2">
      <c r="A41" s="62" t="s">
        <v>253</v>
      </c>
      <c r="B41" s="62" t="s">
        <v>58</v>
      </c>
      <c r="C41" s="62" t="s">
        <v>31</v>
      </c>
      <c r="D41" s="62" t="s">
        <v>254</v>
      </c>
      <c r="E41" s="63" t="s">
        <v>72</v>
      </c>
      <c r="F41" s="1">
        <v>41</v>
      </c>
    </row>
    <row r="42" spans="1:10" x14ac:dyDescent="0.2">
      <c r="A42" s="62" t="s">
        <v>255</v>
      </c>
      <c r="B42" s="62" t="s">
        <v>256</v>
      </c>
      <c r="C42" s="62" t="s">
        <v>31</v>
      </c>
      <c r="D42" s="62" t="s">
        <v>257</v>
      </c>
      <c r="E42" s="63" t="s">
        <v>72</v>
      </c>
      <c r="F42" s="1">
        <v>42</v>
      </c>
    </row>
    <row r="43" spans="1:10" x14ac:dyDescent="0.2">
      <c r="A43" s="62" t="s">
        <v>85</v>
      </c>
      <c r="B43" s="62" t="s">
        <v>86</v>
      </c>
      <c r="C43" s="62" t="s">
        <v>31</v>
      </c>
      <c r="D43" s="62" t="s">
        <v>258</v>
      </c>
      <c r="E43" s="63" t="s">
        <v>72</v>
      </c>
      <c r="F43" s="1">
        <v>43</v>
      </c>
    </row>
    <row r="44" spans="1:10" x14ac:dyDescent="0.2">
      <c r="A44" s="62" t="s">
        <v>259</v>
      </c>
      <c r="B44" s="62" t="s">
        <v>173</v>
      </c>
      <c r="C44" s="62" t="s">
        <v>31</v>
      </c>
      <c r="D44" s="62" t="s">
        <v>260</v>
      </c>
      <c r="E44" s="63" t="s">
        <v>72</v>
      </c>
      <c r="F44" s="1">
        <v>44</v>
      </c>
    </row>
    <row r="45" spans="1:10" x14ac:dyDescent="0.2">
      <c r="A45" s="62" t="s">
        <v>262</v>
      </c>
      <c r="B45" s="62" t="s">
        <v>33</v>
      </c>
      <c r="C45" s="62" t="s">
        <v>31</v>
      </c>
      <c r="D45" s="62" t="s">
        <v>263</v>
      </c>
      <c r="E45" s="63" t="s">
        <v>72</v>
      </c>
      <c r="F45" s="1">
        <v>45</v>
      </c>
    </row>
    <row r="46" spans="1:10" x14ac:dyDescent="0.2">
      <c r="A46" s="62" t="s">
        <v>264</v>
      </c>
      <c r="B46" s="62" t="s">
        <v>34</v>
      </c>
      <c r="C46" s="62" t="s">
        <v>31</v>
      </c>
      <c r="D46" s="62" t="s">
        <v>265</v>
      </c>
      <c r="E46" s="63" t="s">
        <v>72</v>
      </c>
      <c r="F46" s="1">
        <v>46</v>
      </c>
    </row>
    <row r="47" spans="1:10" x14ac:dyDescent="0.2">
      <c r="A47" s="62" t="s">
        <v>266</v>
      </c>
      <c r="B47" s="62" t="s">
        <v>267</v>
      </c>
      <c r="C47" s="62" t="s">
        <v>31</v>
      </c>
      <c r="D47" s="62" t="s">
        <v>268</v>
      </c>
      <c r="E47" s="63" t="s">
        <v>72</v>
      </c>
      <c r="F47" s="1">
        <v>47</v>
      </c>
    </row>
    <row r="48" spans="1:10" x14ac:dyDescent="0.2">
      <c r="A48" s="62" t="s">
        <v>63</v>
      </c>
      <c r="B48" s="62" t="s">
        <v>34</v>
      </c>
      <c r="C48" s="62" t="s">
        <v>31</v>
      </c>
      <c r="D48" s="62" t="s">
        <v>269</v>
      </c>
      <c r="E48" s="63" t="s">
        <v>72</v>
      </c>
      <c r="F48" s="1">
        <v>48</v>
      </c>
    </row>
    <row r="49" spans="1:7" x14ac:dyDescent="0.2">
      <c r="A49" s="62" t="s">
        <v>270</v>
      </c>
      <c r="B49" s="62" t="s">
        <v>271</v>
      </c>
      <c r="C49" s="62" t="s">
        <v>31</v>
      </c>
      <c r="D49" s="62" t="s">
        <v>272</v>
      </c>
      <c r="E49" s="63" t="s">
        <v>72</v>
      </c>
      <c r="F49" s="1">
        <v>49</v>
      </c>
    </row>
    <row r="50" spans="1:7" x14ac:dyDescent="0.2">
      <c r="A50" s="62" t="s">
        <v>32</v>
      </c>
      <c r="B50" s="62" t="s">
        <v>22</v>
      </c>
      <c r="C50" s="62" t="s">
        <v>52</v>
      </c>
      <c r="D50" s="62" t="s">
        <v>214</v>
      </c>
      <c r="E50" s="63" t="s">
        <v>72</v>
      </c>
      <c r="F50" s="1">
        <v>50</v>
      </c>
    </row>
    <row r="51" spans="1:7" x14ac:dyDescent="0.2">
      <c r="A51" s="62" t="s">
        <v>84</v>
      </c>
      <c r="B51" s="62" t="s">
        <v>80</v>
      </c>
      <c r="C51" s="62" t="s">
        <v>52</v>
      </c>
      <c r="D51" s="62" t="s">
        <v>216</v>
      </c>
      <c r="E51" s="63" t="s">
        <v>72</v>
      </c>
      <c r="F51" s="1">
        <v>51</v>
      </c>
    </row>
    <row r="52" spans="1:7" x14ac:dyDescent="0.2">
      <c r="A52" s="62" t="s">
        <v>89</v>
      </c>
      <c r="B52" s="62" t="s">
        <v>90</v>
      </c>
      <c r="C52" s="62" t="s">
        <v>31</v>
      </c>
      <c r="D52" s="62" t="s">
        <v>261</v>
      </c>
      <c r="E52" s="63" t="s">
        <v>72</v>
      </c>
      <c r="F52" s="1">
        <v>52</v>
      </c>
    </row>
    <row r="53" spans="1:7" x14ac:dyDescent="0.2">
      <c r="A53" s="62" t="s">
        <v>92</v>
      </c>
      <c r="B53" s="62" t="s">
        <v>88</v>
      </c>
      <c r="C53" s="62" t="s">
        <v>31</v>
      </c>
      <c r="D53" s="62" t="s">
        <v>273</v>
      </c>
      <c r="E53" s="63" t="s">
        <v>72</v>
      </c>
      <c r="F53" s="1">
        <v>53</v>
      </c>
      <c r="G53" s="30"/>
    </row>
    <row r="54" spans="1:7" x14ac:dyDescent="0.2">
      <c r="A54" s="30"/>
      <c r="B54" s="30"/>
      <c r="C54" s="30"/>
      <c r="D54" s="30"/>
      <c r="E54" s="30"/>
      <c r="F54" s="30"/>
      <c r="G54" s="30"/>
    </row>
    <row r="55" spans="1:7" x14ac:dyDescent="0.2">
      <c r="A55" s="30"/>
      <c r="B55" s="30"/>
      <c r="C55" s="30"/>
      <c r="D55" s="30"/>
      <c r="E55" s="30"/>
      <c r="F55" s="30"/>
      <c r="G55" s="30"/>
    </row>
    <row r="56" spans="1:7" x14ac:dyDescent="0.2">
      <c r="A56" s="30"/>
      <c r="B56" s="30"/>
      <c r="C56" s="30"/>
      <c r="D56" s="30"/>
      <c r="E56" s="30"/>
      <c r="F56" s="30"/>
      <c r="G56" s="30"/>
    </row>
    <row r="57" spans="1:7" x14ac:dyDescent="0.2">
      <c r="A57" s="30"/>
      <c r="B57" s="30"/>
      <c r="C57" s="30"/>
      <c r="D57" s="30"/>
      <c r="E57" s="30"/>
      <c r="F57" s="30"/>
      <c r="G57" s="30"/>
    </row>
    <row r="58" spans="1:7" x14ac:dyDescent="0.2">
      <c r="A58" s="30"/>
      <c r="B58" s="30"/>
      <c r="C58" s="30"/>
      <c r="D58" s="30"/>
      <c r="E58" s="30"/>
      <c r="F58" s="30"/>
      <c r="G58" s="30"/>
    </row>
    <row r="59" spans="1:7" x14ac:dyDescent="0.2">
      <c r="A59" s="30"/>
      <c r="B59" s="30"/>
      <c r="C59" s="30"/>
      <c r="D59" s="30"/>
      <c r="E59" s="30"/>
      <c r="F59" s="30"/>
      <c r="G59" s="30"/>
    </row>
    <row r="60" spans="1:7" x14ac:dyDescent="0.2">
      <c r="A60" s="30"/>
      <c r="B60" s="30"/>
      <c r="C60" s="30"/>
      <c r="D60" s="30"/>
      <c r="E60" s="30"/>
      <c r="F60" s="30"/>
      <c r="G60" s="30"/>
    </row>
    <row r="61" spans="1:7" x14ac:dyDescent="0.2">
      <c r="A61" s="30"/>
      <c r="B61" s="30"/>
      <c r="C61" s="30"/>
      <c r="D61" s="30"/>
      <c r="E61" s="30"/>
      <c r="F61" s="30"/>
      <c r="G61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56"/>
  <sheetViews>
    <sheetView workbookViewId="0">
      <pane ySplit="3" topLeftCell="A4" activePane="bottomLeft" state="frozen"/>
      <selection pane="bottomLeft" activeCell="V26" sqref="V26"/>
    </sheetView>
  </sheetViews>
  <sheetFormatPr baseColWidth="10" defaultColWidth="54.42578125" defaultRowHeight="12.75" x14ac:dyDescent="0.2"/>
  <cols>
    <col min="1" max="1" width="19.42578125" style="44" bestFit="1" customWidth="1"/>
    <col min="2" max="2" width="15.7109375" style="44" bestFit="1" customWidth="1"/>
    <col min="3" max="3" width="22.5703125" style="44" bestFit="1" customWidth="1"/>
    <col min="4" max="4" width="12.140625" style="44" bestFit="1" customWidth="1"/>
    <col min="5" max="5" width="5.140625" style="44" bestFit="1" customWidth="1"/>
    <col min="6" max="6" width="5.42578125" style="44" bestFit="1" customWidth="1"/>
    <col min="7" max="7" width="2.85546875" style="44" bestFit="1" customWidth="1"/>
    <col min="8" max="8" width="4.140625" style="44" bestFit="1" customWidth="1"/>
    <col min="9" max="9" width="3.85546875" style="44" bestFit="1" customWidth="1"/>
    <col min="10" max="10" width="5.140625" style="44" bestFit="1" customWidth="1"/>
    <col min="11" max="11" width="3" style="43" bestFit="1" customWidth="1"/>
    <col min="12" max="12" width="15.5703125" style="43" bestFit="1" customWidth="1"/>
    <col min="13" max="13" width="11.140625" style="43" bestFit="1" customWidth="1"/>
    <col min="14" max="14" width="27.42578125" style="43" bestFit="1" customWidth="1"/>
    <col min="15" max="15" width="12.140625" style="43" bestFit="1" customWidth="1"/>
    <col min="16" max="16" width="5.140625" style="44" bestFit="1" customWidth="1"/>
    <col min="17" max="17" width="5.42578125" style="44" bestFit="1" customWidth="1"/>
    <col min="18" max="18" width="2.85546875" style="44" bestFit="1" customWidth="1"/>
    <col min="19" max="19" width="4.140625" style="44" bestFit="1" customWidth="1"/>
    <col min="20" max="20" width="3.85546875" style="44" bestFit="1" customWidth="1"/>
    <col min="21" max="21" width="3" style="44" bestFit="1" customWidth="1"/>
    <col min="22" max="16384" width="54.42578125" style="43"/>
  </cols>
  <sheetData>
    <row r="1" spans="1:21" x14ac:dyDescent="0.2">
      <c r="E1" s="49" t="s">
        <v>69</v>
      </c>
      <c r="F1" s="49" t="s">
        <v>70</v>
      </c>
      <c r="G1" s="93" t="s">
        <v>312</v>
      </c>
      <c r="H1" s="94"/>
      <c r="I1" s="95"/>
      <c r="J1" s="83"/>
      <c r="P1" s="49" t="s">
        <v>69</v>
      </c>
      <c r="Q1" s="49" t="s">
        <v>70</v>
      </c>
      <c r="R1" s="93" t="s">
        <v>312</v>
      </c>
      <c r="S1" s="94"/>
      <c r="T1" s="95"/>
      <c r="U1" s="83"/>
    </row>
    <row r="2" spans="1:21" x14ac:dyDescent="0.2">
      <c r="E2" s="49"/>
      <c r="F2" s="49" t="s">
        <v>315</v>
      </c>
      <c r="G2" s="49" t="s">
        <v>313</v>
      </c>
      <c r="H2" s="49" t="s">
        <v>316</v>
      </c>
      <c r="I2" s="49" t="s">
        <v>314</v>
      </c>
      <c r="P2" s="49"/>
      <c r="Q2" s="49" t="s">
        <v>315</v>
      </c>
      <c r="R2" s="49" t="s">
        <v>313</v>
      </c>
      <c r="S2" s="49" t="s">
        <v>316</v>
      </c>
      <c r="T2" s="49" t="s">
        <v>314</v>
      </c>
    </row>
    <row r="3" spans="1:21" x14ac:dyDescent="0.2">
      <c r="E3" s="49">
        <f>SUM(E4:E40)</f>
        <v>16</v>
      </c>
      <c r="F3" s="49">
        <f>SUM(F4:F147)</f>
        <v>16</v>
      </c>
      <c r="G3" s="49">
        <f t="shared" ref="G3:U3" si="0">SUM(G4:G147)</f>
        <v>3</v>
      </c>
      <c r="H3" s="49">
        <f t="shared" si="0"/>
        <v>14</v>
      </c>
      <c r="I3" s="49">
        <f t="shared" si="0"/>
        <v>9</v>
      </c>
      <c r="J3" s="49">
        <f t="shared" si="0"/>
        <v>60</v>
      </c>
      <c r="K3" s="49"/>
      <c r="L3" s="49"/>
      <c r="M3" s="49"/>
      <c r="N3" s="49"/>
      <c r="O3" s="49"/>
      <c r="P3" s="49">
        <f t="shared" si="0"/>
        <v>17</v>
      </c>
      <c r="Q3" s="49">
        <f t="shared" si="0"/>
        <v>16</v>
      </c>
      <c r="R3" s="49">
        <f t="shared" si="0"/>
        <v>1</v>
      </c>
      <c r="S3" s="49">
        <f t="shared" si="0"/>
        <v>2</v>
      </c>
      <c r="T3" s="49">
        <f t="shared" si="0"/>
        <v>3</v>
      </c>
      <c r="U3" s="49">
        <f t="shared" si="0"/>
        <v>39</v>
      </c>
    </row>
    <row r="4" spans="1:21" x14ac:dyDescent="0.2">
      <c r="A4" s="65" t="s">
        <v>193</v>
      </c>
      <c r="B4" s="65" t="s">
        <v>194</v>
      </c>
      <c r="C4" s="69" t="s">
        <v>52</v>
      </c>
      <c r="D4" s="71" t="s">
        <v>195</v>
      </c>
      <c r="E4" s="20"/>
      <c r="F4" s="87"/>
      <c r="G4" s="89"/>
      <c r="H4" s="89">
        <v>1</v>
      </c>
      <c r="I4" s="89"/>
      <c r="J4" s="84">
        <f>SUM(E4:I4)</f>
        <v>1</v>
      </c>
      <c r="K4" s="42">
        <v>1</v>
      </c>
      <c r="L4" s="144" t="s">
        <v>111</v>
      </c>
      <c r="M4" s="144" t="s">
        <v>112</v>
      </c>
      <c r="N4" s="143" t="s">
        <v>27</v>
      </c>
      <c r="O4" s="71" t="s">
        <v>113</v>
      </c>
      <c r="Q4" s="156">
        <v>1</v>
      </c>
      <c r="R4" s="89"/>
      <c r="S4" s="89"/>
      <c r="T4" s="89"/>
      <c r="U4" s="84">
        <f>SUM(P4:T4)</f>
        <v>1</v>
      </c>
    </row>
    <row r="5" spans="1:21" x14ac:dyDescent="0.2">
      <c r="A5" s="65" t="s">
        <v>240</v>
      </c>
      <c r="B5" s="65" t="s">
        <v>81</v>
      </c>
      <c r="C5" s="69" t="s">
        <v>31</v>
      </c>
      <c r="D5" s="71" t="s">
        <v>241</v>
      </c>
      <c r="E5" s="20">
        <v>1</v>
      </c>
      <c r="F5" s="156">
        <v>1</v>
      </c>
      <c r="G5" s="90"/>
      <c r="H5" s="90"/>
      <c r="I5" s="90"/>
      <c r="J5" s="84">
        <f>SUM(E5:I5)</f>
        <v>2</v>
      </c>
      <c r="K5" s="42">
        <v>2</v>
      </c>
      <c r="L5" s="74" t="s">
        <v>317</v>
      </c>
      <c r="M5" s="74" t="s">
        <v>318</v>
      </c>
      <c r="N5" s="69" t="s">
        <v>15</v>
      </c>
      <c r="O5" s="71" t="s">
        <v>319</v>
      </c>
      <c r="P5" s="20">
        <v>1</v>
      </c>
      <c r="Q5" s="156">
        <v>1</v>
      </c>
      <c r="R5" s="89"/>
      <c r="S5" s="89"/>
      <c r="T5" s="89"/>
      <c r="U5" s="84">
        <f>SUM(P5:T5)</f>
        <v>2</v>
      </c>
    </row>
    <row r="6" spans="1:21" x14ac:dyDescent="0.2">
      <c r="A6" s="65" t="s">
        <v>196</v>
      </c>
      <c r="B6" s="65" t="s">
        <v>197</v>
      </c>
      <c r="C6" s="69" t="s">
        <v>52</v>
      </c>
      <c r="D6" s="71" t="s">
        <v>198</v>
      </c>
      <c r="E6" s="20"/>
      <c r="F6" s="87"/>
      <c r="G6" s="89"/>
      <c r="H6" s="89">
        <v>1</v>
      </c>
      <c r="I6" s="89"/>
      <c r="J6" s="84">
        <f>SUM(E6:I6)</f>
        <v>1</v>
      </c>
      <c r="K6" s="42">
        <v>3</v>
      </c>
      <c r="L6" s="158" t="s">
        <v>280</v>
      </c>
      <c r="M6" s="159" t="s">
        <v>281</v>
      </c>
      <c r="N6" s="69" t="s">
        <v>52</v>
      </c>
      <c r="O6" s="160" t="s">
        <v>282</v>
      </c>
      <c r="P6" s="20"/>
      <c r="Q6" s="87"/>
      <c r="R6" s="89"/>
      <c r="S6" s="89">
        <v>1</v>
      </c>
      <c r="T6" s="89"/>
      <c r="U6" s="84">
        <f>SUM(P6:T6)</f>
        <v>1</v>
      </c>
    </row>
    <row r="7" spans="1:21" x14ac:dyDescent="0.2">
      <c r="A7" s="65" t="s">
        <v>56</v>
      </c>
      <c r="B7" s="65" t="s">
        <v>55</v>
      </c>
      <c r="C7" s="69" t="s">
        <v>15</v>
      </c>
      <c r="D7" s="71" t="s">
        <v>170</v>
      </c>
      <c r="E7" s="20">
        <v>1</v>
      </c>
      <c r="F7" s="156">
        <v>1</v>
      </c>
      <c r="G7" s="90"/>
      <c r="H7" s="90"/>
      <c r="I7" s="90"/>
      <c r="J7" s="84">
        <f>SUM(E7:I7)</f>
        <v>2</v>
      </c>
      <c r="K7" s="42">
        <v>4</v>
      </c>
      <c r="L7" s="74" t="s">
        <v>320</v>
      </c>
      <c r="M7" s="74" t="s">
        <v>11</v>
      </c>
      <c r="N7" s="69" t="s">
        <v>16</v>
      </c>
      <c r="O7" s="71" t="s">
        <v>321</v>
      </c>
      <c r="P7" s="20">
        <v>1</v>
      </c>
      <c r="Q7" s="156">
        <v>1</v>
      </c>
      <c r="R7" s="89"/>
      <c r="S7" s="89"/>
      <c r="T7" s="89"/>
      <c r="U7" s="84">
        <f>SUM(P7:T7)</f>
        <v>2</v>
      </c>
    </row>
    <row r="8" spans="1:21" x14ac:dyDescent="0.2">
      <c r="A8" s="65" t="s">
        <v>21</v>
      </c>
      <c r="B8" s="65" t="s">
        <v>22</v>
      </c>
      <c r="C8" s="69" t="s">
        <v>15</v>
      </c>
      <c r="D8" s="71" t="s">
        <v>171</v>
      </c>
      <c r="E8" s="20">
        <v>1</v>
      </c>
      <c r="F8" s="156">
        <v>1</v>
      </c>
      <c r="G8" s="90"/>
      <c r="H8" s="90"/>
      <c r="I8" s="90"/>
      <c r="J8" s="84">
        <f>SUM(E8:I8)</f>
        <v>2</v>
      </c>
      <c r="K8" s="42">
        <v>5</v>
      </c>
      <c r="L8" s="144" t="s">
        <v>114</v>
      </c>
      <c r="M8" s="144" t="s">
        <v>115</v>
      </c>
      <c r="N8" s="143" t="s">
        <v>27</v>
      </c>
      <c r="O8" s="71" t="s">
        <v>116</v>
      </c>
      <c r="Q8" s="156">
        <v>1</v>
      </c>
      <c r="R8" s="89"/>
      <c r="S8" s="89"/>
      <c r="T8" s="89"/>
      <c r="U8" s="84">
        <f>SUM(P8:T8)</f>
        <v>1</v>
      </c>
    </row>
    <row r="9" spans="1:21" x14ac:dyDescent="0.2">
      <c r="A9" s="65" t="s">
        <v>161</v>
      </c>
      <c r="B9" s="65" t="s">
        <v>162</v>
      </c>
      <c r="C9" s="69" t="s">
        <v>14</v>
      </c>
      <c r="D9" s="71" t="s">
        <v>163</v>
      </c>
      <c r="E9" s="20">
        <v>1</v>
      </c>
      <c r="F9" s="88"/>
      <c r="G9" s="90"/>
      <c r="H9" s="90"/>
      <c r="I9" s="90"/>
      <c r="J9" s="84">
        <f>SUM(E9:I9)</f>
        <v>1</v>
      </c>
      <c r="K9" s="42">
        <v>6</v>
      </c>
      <c r="L9" s="68" t="s">
        <v>304</v>
      </c>
      <c r="M9" s="68" t="s">
        <v>305</v>
      </c>
      <c r="N9" s="78" t="s">
        <v>122</v>
      </c>
      <c r="O9" s="72" t="s">
        <v>303</v>
      </c>
      <c r="Q9" s="88"/>
      <c r="R9" s="90"/>
      <c r="S9" s="90"/>
      <c r="T9" s="89">
        <v>1</v>
      </c>
      <c r="U9" s="84">
        <f>SUM(P9:T9)</f>
        <v>1</v>
      </c>
    </row>
    <row r="10" spans="1:21" x14ac:dyDescent="0.2">
      <c r="A10" s="65" t="s">
        <v>245</v>
      </c>
      <c r="B10" s="65" t="s">
        <v>246</v>
      </c>
      <c r="C10" s="69" t="s">
        <v>31</v>
      </c>
      <c r="D10" s="71" t="s">
        <v>247</v>
      </c>
      <c r="E10" s="20">
        <v>1</v>
      </c>
      <c r="F10" s="156">
        <v>1</v>
      </c>
      <c r="G10" s="90"/>
      <c r="H10" s="89"/>
      <c r="I10" s="89"/>
      <c r="J10" s="84">
        <f>SUM(E10:I10)</f>
        <v>2</v>
      </c>
      <c r="K10" s="42">
        <v>7</v>
      </c>
      <c r="L10" s="67" t="s">
        <v>283</v>
      </c>
      <c r="M10" s="68" t="s">
        <v>284</v>
      </c>
      <c r="N10" s="69" t="s">
        <v>52</v>
      </c>
      <c r="O10" s="72" t="s">
        <v>285</v>
      </c>
      <c r="P10" s="20"/>
      <c r="Q10" s="87"/>
      <c r="R10" s="89"/>
      <c r="S10" s="89">
        <v>1</v>
      </c>
      <c r="T10" s="89"/>
      <c r="U10" s="84">
        <f>SUM(P10:T10)</f>
        <v>1</v>
      </c>
    </row>
    <row r="11" spans="1:21" x14ac:dyDescent="0.2">
      <c r="A11" s="65" t="s">
        <v>82</v>
      </c>
      <c r="B11" s="65" t="s">
        <v>83</v>
      </c>
      <c r="C11" s="69" t="s">
        <v>52</v>
      </c>
      <c r="D11" s="71" t="s">
        <v>201</v>
      </c>
      <c r="E11" s="20"/>
      <c r="F11" s="87"/>
      <c r="G11" s="89"/>
      <c r="H11" s="89">
        <v>1</v>
      </c>
      <c r="I11" s="89">
        <v>1</v>
      </c>
      <c r="J11" s="84">
        <f>SUM(E11:I11)</f>
        <v>2</v>
      </c>
      <c r="K11" s="42">
        <v>8</v>
      </c>
      <c r="L11" s="81" t="s">
        <v>121</v>
      </c>
      <c r="M11" s="81" t="s">
        <v>11</v>
      </c>
      <c r="N11" s="78" t="s">
        <v>122</v>
      </c>
      <c r="O11" s="71" t="s">
        <v>123</v>
      </c>
      <c r="Q11" s="88"/>
      <c r="R11" s="90"/>
      <c r="S11" s="90"/>
      <c r="T11" s="89">
        <v>1</v>
      </c>
      <c r="U11" s="84">
        <f>SUM(P11:T11)</f>
        <v>1</v>
      </c>
    </row>
    <row r="12" spans="1:21" x14ac:dyDescent="0.2">
      <c r="A12" s="65" t="s">
        <v>253</v>
      </c>
      <c r="B12" s="65" t="s">
        <v>58</v>
      </c>
      <c r="C12" s="69" t="s">
        <v>31</v>
      </c>
      <c r="D12" s="71" t="s">
        <v>254</v>
      </c>
      <c r="E12" s="20">
        <v>1</v>
      </c>
      <c r="F12" s="156">
        <v>1</v>
      </c>
      <c r="G12" s="89">
        <v>1</v>
      </c>
      <c r="H12" s="89"/>
      <c r="I12" s="89"/>
      <c r="J12" s="84">
        <f>SUM(E12:I12)</f>
        <v>3</v>
      </c>
      <c r="K12" s="42">
        <v>9</v>
      </c>
      <c r="L12" s="74" t="s">
        <v>61</v>
      </c>
      <c r="M12" s="74" t="s">
        <v>62</v>
      </c>
      <c r="N12" s="69" t="s">
        <v>18</v>
      </c>
      <c r="O12" s="71" t="s">
        <v>107</v>
      </c>
      <c r="P12" s="20">
        <v>1</v>
      </c>
      <c r="Q12" s="87"/>
      <c r="R12" s="89"/>
      <c r="S12" s="89"/>
      <c r="T12" s="89"/>
      <c r="U12" s="84">
        <f>SUM(P12:T12)</f>
        <v>1</v>
      </c>
    </row>
    <row r="13" spans="1:21" x14ac:dyDescent="0.2">
      <c r="A13" s="65" t="s">
        <v>202</v>
      </c>
      <c r="B13" s="65" t="s">
        <v>203</v>
      </c>
      <c r="C13" s="69" t="s">
        <v>52</v>
      </c>
      <c r="D13" s="71" t="s">
        <v>204</v>
      </c>
      <c r="E13" s="20"/>
      <c r="F13" s="87"/>
      <c r="G13" s="89"/>
      <c r="H13" s="89">
        <v>1</v>
      </c>
      <c r="I13" s="89"/>
      <c r="J13" s="84">
        <f>SUM(E13:I13)</f>
        <v>1</v>
      </c>
      <c r="K13" s="42">
        <v>10</v>
      </c>
      <c r="L13" s="74" t="s">
        <v>108</v>
      </c>
      <c r="M13" s="74" t="s">
        <v>109</v>
      </c>
      <c r="N13" s="69" t="s">
        <v>18</v>
      </c>
      <c r="O13" s="71" t="s">
        <v>110</v>
      </c>
      <c r="P13" s="20">
        <v>1</v>
      </c>
      <c r="Q13" s="156">
        <v>1</v>
      </c>
      <c r="R13" s="89"/>
      <c r="S13" s="89"/>
      <c r="T13" s="89"/>
      <c r="U13" s="84">
        <f>SUM(P13:T13)</f>
        <v>2</v>
      </c>
    </row>
    <row r="14" spans="1:21" x14ac:dyDescent="0.2">
      <c r="A14" s="65" t="s">
        <v>205</v>
      </c>
      <c r="B14" s="65" t="s">
        <v>206</v>
      </c>
      <c r="C14" s="69" t="s">
        <v>52</v>
      </c>
      <c r="D14" s="71" t="s">
        <v>207</v>
      </c>
      <c r="E14" s="20"/>
      <c r="F14" s="87"/>
      <c r="G14" s="89"/>
      <c r="H14" s="89">
        <v>1</v>
      </c>
      <c r="I14" s="89"/>
      <c r="J14" s="84">
        <f>SUM(E14:I14)</f>
        <v>1</v>
      </c>
      <c r="K14" s="42">
        <v>11</v>
      </c>
      <c r="L14" s="68" t="s">
        <v>306</v>
      </c>
      <c r="M14" s="68" t="s">
        <v>309</v>
      </c>
      <c r="N14" s="78" t="s">
        <v>122</v>
      </c>
      <c r="O14" s="72" t="s">
        <v>308</v>
      </c>
      <c r="Q14" s="88"/>
      <c r="R14" s="90"/>
      <c r="S14" s="90"/>
      <c r="T14" s="89">
        <v>1</v>
      </c>
      <c r="U14" s="84">
        <f>SUM(P14:T14)</f>
        <v>1</v>
      </c>
    </row>
    <row r="15" spans="1:21" x14ac:dyDescent="0.2">
      <c r="A15" s="161" t="s">
        <v>164</v>
      </c>
      <c r="B15" s="161" t="s">
        <v>23</v>
      </c>
      <c r="C15" s="69" t="s">
        <v>14</v>
      </c>
      <c r="D15" s="157" t="s">
        <v>165</v>
      </c>
      <c r="E15" s="20">
        <v>1</v>
      </c>
      <c r="F15" s="156">
        <v>1</v>
      </c>
      <c r="G15" s="90"/>
      <c r="H15" s="90"/>
      <c r="I15" s="90"/>
      <c r="J15" s="84">
        <f>SUM(E15:I15)</f>
        <v>2</v>
      </c>
      <c r="K15" s="42">
        <v>12</v>
      </c>
      <c r="L15" s="74" t="s">
        <v>135</v>
      </c>
      <c r="M15" s="74" t="s">
        <v>11</v>
      </c>
      <c r="N15" s="69" t="s">
        <v>133</v>
      </c>
      <c r="O15" s="71" t="s">
        <v>136</v>
      </c>
      <c r="P15" s="20">
        <v>1</v>
      </c>
      <c r="Q15" s="156">
        <v>1</v>
      </c>
      <c r="R15" s="89"/>
      <c r="S15" s="89"/>
      <c r="T15" s="89"/>
      <c r="U15" s="84">
        <f>SUM(P15:T15)</f>
        <v>2</v>
      </c>
    </row>
    <row r="16" spans="1:21" x14ac:dyDescent="0.2">
      <c r="A16" s="65" t="s">
        <v>208</v>
      </c>
      <c r="B16" s="65" t="s">
        <v>209</v>
      </c>
      <c r="C16" s="69" t="s">
        <v>52</v>
      </c>
      <c r="D16" s="71" t="s">
        <v>210</v>
      </c>
      <c r="E16" s="20"/>
      <c r="F16" s="87"/>
      <c r="G16" s="89"/>
      <c r="H16" s="89">
        <v>1</v>
      </c>
      <c r="I16" s="89"/>
      <c r="J16" s="84">
        <f>SUM(E16:I16)</f>
        <v>1</v>
      </c>
      <c r="K16" s="42">
        <v>13</v>
      </c>
      <c r="L16" s="74" t="s">
        <v>124</v>
      </c>
      <c r="M16" s="74" t="s">
        <v>125</v>
      </c>
      <c r="N16" s="69" t="s">
        <v>67</v>
      </c>
      <c r="O16" s="71" t="s">
        <v>126</v>
      </c>
      <c r="P16" s="20">
        <v>1</v>
      </c>
      <c r="Q16" s="156">
        <v>1</v>
      </c>
      <c r="R16" s="89"/>
      <c r="S16" s="89"/>
      <c r="T16" s="89"/>
      <c r="U16" s="84">
        <f>SUM(P16:T16)</f>
        <v>2</v>
      </c>
    </row>
    <row r="17" spans="1:21" x14ac:dyDescent="0.2">
      <c r="A17" s="161" t="s">
        <v>211</v>
      </c>
      <c r="B17" s="161" t="s">
        <v>212</v>
      </c>
      <c r="C17" s="69" t="s">
        <v>52</v>
      </c>
      <c r="D17" s="157" t="s">
        <v>213</v>
      </c>
      <c r="E17" s="20"/>
      <c r="F17" s="87"/>
      <c r="G17" s="89"/>
      <c r="H17" s="89">
        <v>1</v>
      </c>
      <c r="I17" s="89"/>
      <c r="J17" s="84">
        <f>SUM(E17:I17)</f>
        <v>1</v>
      </c>
      <c r="K17" s="42">
        <v>14</v>
      </c>
      <c r="L17" s="74" t="s">
        <v>322</v>
      </c>
      <c r="M17" s="74" t="s">
        <v>323</v>
      </c>
      <c r="N17" s="69" t="s">
        <v>14</v>
      </c>
      <c r="O17" s="71" t="s">
        <v>324</v>
      </c>
      <c r="P17" s="20">
        <v>1</v>
      </c>
      <c r="Q17" s="156">
        <v>1</v>
      </c>
      <c r="R17" s="89"/>
      <c r="S17" s="89"/>
      <c r="T17" s="89"/>
      <c r="U17" s="84">
        <f>SUM(P17:T17)</f>
        <v>2</v>
      </c>
    </row>
    <row r="18" spans="1:21" x14ac:dyDescent="0.2">
      <c r="A18" s="65" t="s">
        <v>41</v>
      </c>
      <c r="B18" s="65" t="s">
        <v>13</v>
      </c>
      <c r="C18" s="69" t="s">
        <v>16</v>
      </c>
      <c r="D18" s="71" t="s">
        <v>180</v>
      </c>
      <c r="E18" s="20">
        <v>1</v>
      </c>
      <c r="F18" s="156">
        <v>1</v>
      </c>
      <c r="G18" s="90"/>
      <c r="H18" s="90"/>
      <c r="I18" s="90"/>
      <c r="J18" s="84">
        <f>SUM(E18:I18)</f>
        <v>2</v>
      </c>
      <c r="K18" s="42">
        <v>15</v>
      </c>
      <c r="L18" s="74" t="s">
        <v>325</v>
      </c>
      <c r="M18" s="74" t="s">
        <v>76</v>
      </c>
      <c r="N18" s="69" t="s">
        <v>14</v>
      </c>
      <c r="O18" s="71" t="s">
        <v>326</v>
      </c>
      <c r="P18" s="20">
        <v>1</v>
      </c>
      <c r="Q18" s="87"/>
      <c r="R18" s="89"/>
      <c r="S18" s="89"/>
      <c r="T18" s="89"/>
      <c r="U18" s="84">
        <f>SUM(P18:T18)</f>
        <v>1</v>
      </c>
    </row>
    <row r="19" spans="1:21" x14ac:dyDescent="0.2">
      <c r="A19" s="161" t="s">
        <v>32</v>
      </c>
      <c r="B19" s="161" t="s">
        <v>22</v>
      </c>
      <c r="C19" s="69" t="s">
        <v>52</v>
      </c>
      <c r="D19" s="157" t="s">
        <v>214</v>
      </c>
      <c r="E19" s="20">
        <v>1</v>
      </c>
      <c r="F19" s="87"/>
      <c r="G19" s="89"/>
      <c r="H19" s="89">
        <v>1</v>
      </c>
      <c r="I19" s="89">
        <v>1</v>
      </c>
      <c r="J19" s="84">
        <f>SUM(E19:I19)</f>
        <v>3</v>
      </c>
      <c r="K19" s="42">
        <v>16</v>
      </c>
      <c r="L19" s="74" t="s">
        <v>327</v>
      </c>
      <c r="M19" s="74" t="s">
        <v>328</v>
      </c>
      <c r="N19" s="69" t="s">
        <v>14</v>
      </c>
      <c r="O19" s="71" t="s">
        <v>329</v>
      </c>
      <c r="P19" s="20">
        <v>1</v>
      </c>
      <c r="Q19" s="156">
        <v>1</v>
      </c>
      <c r="R19" s="89"/>
      <c r="S19" s="89"/>
      <c r="T19" s="89"/>
      <c r="U19" s="84">
        <f>SUM(P19:T19)</f>
        <v>2</v>
      </c>
    </row>
    <row r="20" spans="1:21" x14ac:dyDescent="0.2">
      <c r="A20" s="161" t="s">
        <v>84</v>
      </c>
      <c r="B20" s="161" t="s">
        <v>80</v>
      </c>
      <c r="C20" s="69" t="s">
        <v>52</v>
      </c>
      <c r="D20" s="157" t="s">
        <v>216</v>
      </c>
      <c r="E20" s="20"/>
      <c r="F20" s="87"/>
      <c r="G20" s="89"/>
      <c r="H20" s="89">
        <v>1</v>
      </c>
      <c r="I20" s="89">
        <v>1</v>
      </c>
      <c r="J20" s="84">
        <f>SUM(E20:I20)</f>
        <v>2</v>
      </c>
      <c r="K20" s="42">
        <v>17</v>
      </c>
      <c r="L20" s="74" t="s">
        <v>151</v>
      </c>
      <c r="M20" s="74" t="s">
        <v>152</v>
      </c>
      <c r="N20" s="69" t="s">
        <v>31</v>
      </c>
      <c r="O20" s="71" t="s">
        <v>153</v>
      </c>
      <c r="P20" s="20">
        <v>1</v>
      </c>
      <c r="Q20" s="156">
        <v>1</v>
      </c>
      <c r="R20" s="89">
        <v>1</v>
      </c>
      <c r="S20" s="89"/>
      <c r="T20" s="89"/>
      <c r="U20" s="84">
        <f>SUM(P20:T20)</f>
        <v>3</v>
      </c>
    </row>
    <row r="21" spans="1:21" x14ac:dyDescent="0.2">
      <c r="A21" s="161" t="s">
        <v>259</v>
      </c>
      <c r="B21" s="161" t="s">
        <v>173</v>
      </c>
      <c r="C21" s="69" t="s">
        <v>31</v>
      </c>
      <c r="D21" s="157" t="s">
        <v>260</v>
      </c>
      <c r="E21" s="20"/>
      <c r="F21" s="87"/>
      <c r="G21" s="89">
        <v>1</v>
      </c>
      <c r="H21" s="89"/>
      <c r="I21" s="89"/>
      <c r="J21" s="84">
        <f>SUM(E21:I21)</f>
        <v>1</v>
      </c>
      <c r="K21" s="42">
        <v>18</v>
      </c>
      <c r="L21" s="74" t="s">
        <v>330</v>
      </c>
      <c r="M21" s="74" t="s">
        <v>331</v>
      </c>
      <c r="N21" s="69" t="s">
        <v>14</v>
      </c>
      <c r="O21" s="71" t="s">
        <v>332</v>
      </c>
      <c r="P21" s="20">
        <v>1</v>
      </c>
      <c r="Q21" s="87"/>
      <c r="R21" s="89"/>
      <c r="S21" s="89"/>
      <c r="T21" s="89"/>
      <c r="U21" s="84">
        <f>SUM(P21:T21)</f>
        <v>1</v>
      </c>
    </row>
    <row r="22" spans="1:21" x14ac:dyDescent="0.2">
      <c r="A22" s="65" t="s">
        <v>217</v>
      </c>
      <c r="B22" s="65" t="s">
        <v>218</v>
      </c>
      <c r="C22" s="69" t="s">
        <v>52</v>
      </c>
      <c r="D22" s="71" t="s">
        <v>219</v>
      </c>
      <c r="E22" s="20"/>
      <c r="F22" s="87"/>
      <c r="G22" s="89"/>
      <c r="H22" s="89">
        <v>1</v>
      </c>
      <c r="I22" s="89"/>
      <c r="J22" s="84">
        <f>SUM(E22:I22)</f>
        <v>1</v>
      </c>
      <c r="K22" s="42">
        <v>19</v>
      </c>
      <c r="L22" s="74" t="s">
        <v>333</v>
      </c>
      <c r="M22" s="74" t="s">
        <v>334</v>
      </c>
      <c r="N22" s="69" t="s">
        <v>16</v>
      </c>
      <c r="O22" s="71" t="s">
        <v>335</v>
      </c>
      <c r="P22" s="20">
        <v>1</v>
      </c>
      <c r="Q22" s="156">
        <v>1</v>
      </c>
      <c r="R22" s="89"/>
      <c r="S22" s="89"/>
      <c r="T22" s="89"/>
      <c r="U22" s="84">
        <f>SUM(P22:T22)</f>
        <v>2</v>
      </c>
    </row>
    <row r="23" spans="1:21" x14ac:dyDescent="0.2">
      <c r="A23" s="77" t="s">
        <v>185</v>
      </c>
      <c r="B23" s="77" t="s">
        <v>186</v>
      </c>
      <c r="C23" s="78" t="s">
        <v>122</v>
      </c>
      <c r="D23" s="71" t="s">
        <v>187</v>
      </c>
      <c r="E23" s="20"/>
      <c r="F23" s="87"/>
      <c r="G23" s="89"/>
      <c r="H23" s="89"/>
      <c r="I23" s="89">
        <v>1</v>
      </c>
      <c r="J23" s="84">
        <f>SUM(E23:I23)</f>
        <v>1</v>
      </c>
      <c r="K23" s="42">
        <v>20</v>
      </c>
      <c r="L23" s="74" t="s">
        <v>117</v>
      </c>
      <c r="M23" s="74" t="s">
        <v>118</v>
      </c>
      <c r="N23" s="69" t="s">
        <v>19</v>
      </c>
      <c r="O23" s="71" t="s">
        <v>119</v>
      </c>
      <c r="Q23" s="156">
        <v>1</v>
      </c>
      <c r="R23" s="89"/>
      <c r="S23" s="89"/>
      <c r="T23" s="89"/>
      <c r="U23" s="84">
        <f>SUM(P23:T23)</f>
        <v>1</v>
      </c>
    </row>
    <row r="24" spans="1:21" x14ac:dyDescent="0.2">
      <c r="A24" s="65" t="s">
        <v>341</v>
      </c>
      <c r="B24" s="65" t="s">
        <v>343</v>
      </c>
      <c r="C24" s="69" t="s">
        <v>19</v>
      </c>
      <c r="D24" s="71" t="s">
        <v>342</v>
      </c>
      <c r="F24" s="156">
        <v>1</v>
      </c>
      <c r="J24" s="84">
        <f>SUM(E24:I24)</f>
        <v>1</v>
      </c>
      <c r="K24" s="42">
        <v>21</v>
      </c>
      <c r="L24" s="74" t="s">
        <v>117</v>
      </c>
      <c r="M24" s="74" t="s">
        <v>118</v>
      </c>
      <c r="N24" s="69" t="s">
        <v>19</v>
      </c>
      <c r="O24" s="71" t="s">
        <v>119</v>
      </c>
      <c r="P24" s="20">
        <v>1</v>
      </c>
      <c r="Q24" s="156">
        <v>1</v>
      </c>
      <c r="R24" s="89"/>
      <c r="S24" s="89"/>
      <c r="T24" s="89"/>
      <c r="U24" s="84">
        <f>SUM(P24:T24)</f>
        <v>2</v>
      </c>
    </row>
    <row r="25" spans="1:21" x14ac:dyDescent="0.2">
      <c r="A25" s="65" t="s">
        <v>220</v>
      </c>
      <c r="B25" s="65" t="s">
        <v>221</v>
      </c>
      <c r="C25" s="69" t="s">
        <v>52</v>
      </c>
      <c r="D25" s="71" t="s">
        <v>222</v>
      </c>
      <c r="E25" s="20"/>
      <c r="F25" s="87"/>
      <c r="G25" s="89"/>
      <c r="H25" s="89">
        <v>1</v>
      </c>
      <c r="I25" s="89"/>
      <c r="J25" s="84">
        <f>SUM(E25:I25)</f>
        <v>1</v>
      </c>
      <c r="K25" s="42">
        <v>22</v>
      </c>
      <c r="L25" s="74" t="s">
        <v>336</v>
      </c>
      <c r="M25" s="74" t="s">
        <v>337</v>
      </c>
      <c r="N25" s="69" t="s">
        <v>14</v>
      </c>
      <c r="O25" s="71" t="s">
        <v>338</v>
      </c>
      <c r="P25" s="20">
        <v>1</v>
      </c>
      <c r="Q25" s="87"/>
      <c r="R25" s="89"/>
      <c r="S25" s="89"/>
      <c r="T25" s="89"/>
      <c r="U25" s="84">
        <f>SUM(P25:T25)</f>
        <v>1</v>
      </c>
    </row>
    <row r="26" spans="1:21" x14ac:dyDescent="0.2">
      <c r="A26" s="65" t="s">
        <v>166</v>
      </c>
      <c r="B26" s="65" t="s">
        <v>28</v>
      </c>
      <c r="C26" s="69" t="s">
        <v>14</v>
      </c>
      <c r="D26" s="71" t="s">
        <v>167</v>
      </c>
      <c r="E26" s="20">
        <v>1</v>
      </c>
      <c r="F26" s="156">
        <v>1</v>
      </c>
      <c r="G26" s="90"/>
      <c r="H26" s="90"/>
      <c r="I26" s="90"/>
      <c r="J26" s="84">
        <f>SUM(E26:I26)</f>
        <v>2</v>
      </c>
      <c r="K26" s="42">
        <v>23</v>
      </c>
      <c r="L26" s="74" t="s">
        <v>66</v>
      </c>
      <c r="M26" s="74" t="s">
        <v>73</v>
      </c>
      <c r="N26" s="69" t="s">
        <v>127</v>
      </c>
      <c r="O26" s="71" t="s">
        <v>128</v>
      </c>
      <c r="P26" s="20">
        <v>1</v>
      </c>
      <c r="Q26" s="156">
        <v>1</v>
      </c>
      <c r="R26" s="89"/>
      <c r="S26" s="89"/>
      <c r="T26" s="89"/>
      <c r="U26" s="84">
        <f>SUM(P26:T26)</f>
        <v>2</v>
      </c>
    </row>
    <row r="27" spans="1:21" x14ac:dyDescent="0.2">
      <c r="A27" s="65" t="s">
        <v>40</v>
      </c>
      <c r="B27" s="65" t="s">
        <v>39</v>
      </c>
      <c r="C27" s="69" t="s">
        <v>17</v>
      </c>
      <c r="D27" s="71" t="s">
        <v>181</v>
      </c>
      <c r="E27" s="20">
        <v>1</v>
      </c>
      <c r="F27" s="156">
        <v>1</v>
      </c>
      <c r="G27" s="90"/>
      <c r="H27" s="90"/>
      <c r="I27" s="90"/>
      <c r="J27" s="84">
        <f>SUM(E27:I27)</f>
        <v>2</v>
      </c>
      <c r="K27" s="42">
        <v>24</v>
      </c>
      <c r="L27" s="74" t="s">
        <v>140</v>
      </c>
      <c r="M27" s="74" t="s">
        <v>118</v>
      </c>
      <c r="N27" s="69" t="s">
        <v>133</v>
      </c>
      <c r="O27" s="71" t="s">
        <v>141</v>
      </c>
      <c r="P27" s="20">
        <v>1</v>
      </c>
      <c r="Q27" s="156">
        <v>1</v>
      </c>
      <c r="R27" s="89"/>
      <c r="S27" s="89"/>
      <c r="T27" s="89"/>
      <c r="U27" s="84">
        <f>SUM(P27:T27)</f>
        <v>2</v>
      </c>
    </row>
    <row r="28" spans="1:21" x14ac:dyDescent="0.2">
      <c r="A28" s="77" t="s">
        <v>188</v>
      </c>
      <c r="B28" s="77" t="s">
        <v>189</v>
      </c>
      <c r="C28" s="78" t="s">
        <v>122</v>
      </c>
      <c r="D28" s="71" t="s">
        <v>190</v>
      </c>
      <c r="E28" s="20"/>
      <c r="F28" s="87"/>
      <c r="G28" s="89"/>
      <c r="H28" s="89"/>
      <c r="I28" s="89">
        <v>1</v>
      </c>
      <c r="J28" s="84">
        <f>SUM(E28:I28)</f>
        <v>1</v>
      </c>
      <c r="K28" s="42">
        <v>25</v>
      </c>
      <c r="L28" s="74" t="s">
        <v>54</v>
      </c>
      <c r="M28" s="74" t="s">
        <v>53</v>
      </c>
      <c r="N28" s="69" t="s">
        <v>19</v>
      </c>
      <c r="O28" s="71" t="s">
        <v>120</v>
      </c>
      <c r="P28" s="20">
        <v>1</v>
      </c>
      <c r="Q28" s="156">
        <v>1</v>
      </c>
      <c r="R28" s="89"/>
      <c r="S28" s="89"/>
      <c r="T28" s="89"/>
      <c r="U28" s="84">
        <f>SUM(P28:T28)</f>
        <v>2</v>
      </c>
    </row>
    <row r="29" spans="1:21" x14ac:dyDescent="0.2">
      <c r="A29" s="65" t="s">
        <v>89</v>
      </c>
      <c r="B29" s="65" t="s">
        <v>90</v>
      </c>
      <c r="C29" s="69" t="s">
        <v>31</v>
      </c>
      <c r="D29" s="71" t="s">
        <v>261</v>
      </c>
      <c r="E29" s="20">
        <v>1</v>
      </c>
      <c r="F29" s="156">
        <v>1</v>
      </c>
      <c r="G29" s="89">
        <v>1</v>
      </c>
      <c r="H29" s="89"/>
      <c r="I29" s="89"/>
      <c r="J29" s="84">
        <f>SUM(E29:I29)</f>
        <v>3</v>
      </c>
      <c r="K29" s="42">
        <v>26</v>
      </c>
      <c r="L29" s="144"/>
      <c r="M29" s="144"/>
      <c r="N29" s="143"/>
      <c r="O29" s="71"/>
      <c r="U29" s="84"/>
    </row>
    <row r="30" spans="1:21" x14ac:dyDescent="0.2">
      <c r="A30" s="77" t="s">
        <v>191</v>
      </c>
      <c r="B30" s="77" t="s">
        <v>25</v>
      </c>
      <c r="C30" s="78" t="s">
        <v>122</v>
      </c>
      <c r="D30" s="71" t="s">
        <v>192</v>
      </c>
      <c r="E30" s="20"/>
      <c r="F30" s="87"/>
      <c r="G30" s="89"/>
      <c r="H30" s="89"/>
      <c r="I30" s="89">
        <v>1</v>
      </c>
      <c r="J30" s="84">
        <f>SUM(E30:I30)</f>
        <v>1</v>
      </c>
      <c r="K30" s="42">
        <v>27</v>
      </c>
      <c r="L30" s="144"/>
      <c r="M30" s="144"/>
      <c r="N30" s="143"/>
      <c r="O30" s="71"/>
      <c r="U30" s="84"/>
    </row>
    <row r="31" spans="1:21" x14ac:dyDescent="0.2">
      <c r="A31" s="65" t="s">
        <v>172</v>
      </c>
      <c r="B31" s="65" t="s">
        <v>173</v>
      </c>
      <c r="C31" s="69" t="s">
        <v>15</v>
      </c>
      <c r="D31" s="71" t="s">
        <v>174</v>
      </c>
      <c r="F31" s="156">
        <v>1</v>
      </c>
      <c r="J31" s="84">
        <f>SUM(E31:I31)</f>
        <v>1</v>
      </c>
      <c r="K31" s="42">
        <v>28</v>
      </c>
      <c r="L31" s="144"/>
      <c r="M31" s="144"/>
      <c r="N31" s="143"/>
      <c r="O31" s="71"/>
      <c r="U31" s="84"/>
    </row>
    <row r="32" spans="1:21" x14ac:dyDescent="0.2">
      <c r="A32" s="65" t="s">
        <v>36</v>
      </c>
      <c r="B32" s="65" t="s">
        <v>13</v>
      </c>
      <c r="C32" s="69" t="s">
        <v>27</v>
      </c>
      <c r="D32" s="71" t="s">
        <v>183</v>
      </c>
      <c r="E32" s="20">
        <v>1</v>
      </c>
      <c r="F32" s="156">
        <v>1</v>
      </c>
      <c r="G32" s="90"/>
      <c r="H32" s="90"/>
      <c r="I32" s="90"/>
      <c r="J32" s="84">
        <f>SUM(E32:I32)</f>
        <v>2</v>
      </c>
      <c r="K32" s="42">
        <v>29</v>
      </c>
      <c r="L32" s="74"/>
      <c r="M32" s="74"/>
      <c r="N32" s="69"/>
      <c r="O32" s="71"/>
      <c r="U32" s="84"/>
    </row>
    <row r="33" spans="1:21" x14ac:dyDescent="0.2">
      <c r="A33" s="77" t="s">
        <v>290</v>
      </c>
      <c r="B33" s="77" t="s">
        <v>291</v>
      </c>
      <c r="C33" s="78" t="s">
        <v>122</v>
      </c>
      <c r="D33" s="71" t="s">
        <v>293</v>
      </c>
      <c r="F33" s="88"/>
      <c r="G33" s="90"/>
      <c r="H33" s="90"/>
      <c r="I33" s="89">
        <v>1</v>
      </c>
      <c r="J33" s="84">
        <f>SUM(E33:I33)</f>
        <v>1</v>
      </c>
      <c r="K33" s="42">
        <v>30</v>
      </c>
      <c r="L33" s="144"/>
      <c r="M33" s="144"/>
      <c r="N33" s="143"/>
      <c r="O33" s="71"/>
      <c r="U33" s="84"/>
    </row>
    <row r="34" spans="1:21" x14ac:dyDescent="0.2">
      <c r="A34" s="65" t="s">
        <v>175</v>
      </c>
      <c r="B34" s="65" t="s">
        <v>176</v>
      </c>
      <c r="C34" s="69" t="s">
        <v>15</v>
      </c>
      <c r="D34" s="71" t="s">
        <v>177</v>
      </c>
      <c r="E34" s="20">
        <v>1</v>
      </c>
      <c r="F34" s="88"/>
      <c r="G34" s="90"/>
      <c r="H34" s="90"/>
      <c r="I34" s="90"/>
      <c r="J34" s="84">
        <f>SUM(E34:I34)</f>
        <v>1</v>
      </c>
      <c r="K34" s="42">
        <v>31</v>
      </c>
      <c r="L34" s="144"/>
      <c r="M34" s="144"/>
      <c r="N34" s="143"/>
      <c r="O34" s="71"/>
      <c r="U34" s="84"/>
    </row>
    <row r="35" spans="1:21" x14ac:dyDescent="0.2">
      <c r="A35" s="65" t="s">
        <v>35</v>
      </c>
      <c r="B35" s="65" t="s">
        <v>34</v>
      </c>
      <c r="C35" s="69" t="s">
        <v>14</v>
      </c>
      <c r="D35" s="71" t="s">
        <v>168</v>
      </c>
      <c r="E35" s="20">
        <v>1</v>
      </c>
      <c r="F35" s="156">
        <v>1</v>
      </c>
      <c r="G35" s="90"/>
      <c r="H35" s="90"/>
      <c r="I35" s="90"/>
      <c r="J35" s="84">
        <f>SUM(E35:I35)</f>
        <v>2</v>
      </c>
      <c r="K35" s="42">
        <v>32</v>
      </c>
      <c r="L35" s="144"/>
      <c r="M35" s="144"/>
      <c r="N35" s="143"/>
      <c r="O35" s="71"/>
      <c r="U35" s="84"/>
    </row>
    <row r="36" spans="1:21" x14ac:dyDescent="0.2">
      <c r="A36" s="65" t="s">
        <v>223</v>
      </c>
      <c r="B36" s="65" t="s">
        <v>224</v>
      </c>
      <c r="C36" s="69" t="s">
        <v>52</v>
      </c>
      <c r="D36" s="71" t="s">
        <v>225</v>
      </c>
      <c r="E36" s="20"/>
      <c r="F36" s="87"/>
      <c r="G36" s="89"/>
      <c r="H36" s="89">
        <v>1</v>
      </c>
      <c r="I36" s="89"/>
      <c r="J36" s="84">
        <f>SUM(E36:I36)</f>
        <v>1</v>
      </c>
      <c r="K36" s="42">
        <v>33</v>
      </c>
      <c r="L36" s="74"/>
      <c r="M36" s="74"/>
      <c r="N36" s="69"/>
      <c r="O36" s="71"/>
      <c r="U36" s="84"/>
    </row>
    <row r="37" spans="1:21" x14ac:dyDescent="0.2">
      <c r="A37" s="80" t="s">
        <v>297</v>
      </c>
      <c r="B37" s="80" t="s">
        <v>298</v>
      </c>
      <c r="C37" s="78" t="s">
        <v>122</v>
      </c>
      <c r="D37" s="72" t="s">
        <v>296</v>
      </c>
      <c r="E37" s="20"/>
      <c r="F37" s="87"/>
      <c r="G37" s="89"/>
      <c r="H37" s="89"/>
      <c r="I37" s="89">
        <v>1</v>
      </c>
      <c r="J37" s="84">
        <f>SUM(E37:I37)</f>
        <v>1</v>
      </c>
      <c r="K37" s="42">
        <v>34</v>
      </c>
      <c r="L37" s="144"/>
      <c r="M37" s="144"/>
      <c r="N37" s="143"/>
      <c r="O37" s="71"/>
      <c r="U37" s="84"/>
    </row>
    <row r="38" spans="1:21" x14ac:dyDescent="0.2">
      <c r="A38" s="65" t="s">
        <v>226</v>
      </c>
      <c r="B38" s="65" t="s">
        <v>227</v>
      </c>
      <c r="C38" s="69" t="s">
        <v>52</v>
      </c>
      <c r="D38" s="71" t="s">
        <v>228</v>
      </c>
      <c r="E38" s="20"/>
      <c r="F38" s="87"/>
      <c r="G38" s="89"/>
      <c r="H38" s="89">
        <v>1</v>
      </c>
      <c r="I38" s="89">
        <v>1</v>
      </c>
      <c r="J38" s="84">
        <f>SUM(E38:I38)</f>
        <v>2</v>
      </c>
      <c r="K38" s="42">
        <v>35</v>
      </c>
      <c r="L38" s="144"/>
      <c r="M38" s="144"/>
      <c r="N38" s="143"/>
      <c r="O38" s="71"/>
      <c r="U38" s="84"/>
    </row>
    <row r="39" spans="1:21" x14ac:dyDescent="0.2">
      <c r="A39" s="65" t="s">
        <v>60</v>
      </c>
      <c r="B39" s="65" t="s">
        <v>12</v>
      </c>
      <c r="C39" s="69" t="s">
        <v>17</v>
      </c>
      <c r="D39" s="71" t="s">
        <v>182</v>
      </c>
      <c r="E39" s="20">
        <v>1</v>
      </c>
      <c r="F39" s="88"/>
      <c r="G39" s="90"/>
      <c r="H39" s="90"/>
      <c r="I39" s="90"/>
      <c r="J39" s="84">
        <f>SUM(E39:I39)</f>
        <v>1</v>
      </c>
      <c r="K39" s="42">
        <v>36</v>
      </c>
      <c r="L39" s="144"/>
      <c r="M39" s="144"/>
      <c r="N39" s="143"/>
      <c r="O39" s="71"/>
      <c r="U39" s="84"/>
    </row>
    <row r="40" spans="1:21" x14ac:dyDescent="0.2">
      <c r="A40" s="65" t="s">
        <v>229</v>
      </c>
      <c r="B40" s="65" t="s">
        <v>230</v>
      </c>
      <c r="C40" s="69" t="s">
        <v>52</v>
      </c>
      <c r="D40" s="71" t="s">
        <v>231</v>
      </c>
      <c r="E40" s="20"/>
      <c r="F40" s="87"/>
      <c r="G40" s="89"/>
      <c r="H40" s="89">
        <v>1</v>
      </c>
      <c r="I40" s="89"/>
      <c r="J40" s="84">
        <f>SUM(E40:I40)</f>
        <v>1</v>
      </c>
      <c r="K40" s="42">
        <v>37</v>
      </c>
      <c r="L40" s="74"/>
      <c r="M40" s="74"/>
      <c r="N40" s="69"/>
      <c r="O40" s="71"/>
      <c r="U40" s="84"/>
    </row>
    <row r="41" spans="1:21" x14ac:dyDescent="0.2">
      <c r="A41" s="65" t="s">
        <v>20</v>
      </c>
      <c r="B41" s="65" t="s">
        <v>23</v>
      </c>
      <c r="C41" s="69" t="s">
        <v>19</v>
      </c>
      <c r="D41" s="71" t="s">
        <v>184</v>
      </c>
      <c r="E41" s="20">
        <v>1</v>
      </c>
      <c r="F41" s="156">
        <v>1</v>
      </c>
      <c r="G41" s="90"/>
      <c r="H41" s="90"/>
      <c r="I41" s="90"/>
      <c r="J41" s="84">
        <f>SUM(E41:I41)</f>
        <v>2</v>
      </c>
      <c r="K41" s="42">
        <v>38</v>
      </c>
      <c r="L41" s="144"/>
      <c r="M41" s="144"/>
      <c r="N41" s="143"/>
      <c r="O41" s="71"/>
      <c r="U41" s="84"/>
    </row>
    <row r="42" spans="1:21" x14ac:dyDescent="0.2">
      <c r="A42" s="65" t="s">
        <v>92</v>
      </c>
      <c r="B42" s="65" t="s">
        <v>88</v>
      </c>
      <c r="C42" s="69" t="s">
        <v>31</v>
      </c>
      <c r="D42" s="71" t="s">
        <v>273</v>
      </c>
      <c r="E42" s="20">
        <v>1</v>
      </c>
      <c r="F42" s="156">
        <v>1</v>
      </c>
      <c r="G42" s="90"/>
      <c r="H42" s="90"/>
      <c r="I42" s="90"/>
      <c r="J42" s="84">
        <f>SUM(E42:I42)</f>
        <v>2</v>
      </c>
      <c r="K42" s="42">
        <v>39</v>
      </c>
      <c r="L42" s="74"/>
      <c r="M42" s="74"/>
      <c r="N42" s="69"/>
      <c r="O42" s="71"/>
      <c r="Q42" s="20"/>
      <c r="R42" s="20"/>
      <c r="S42" s="20"/>
      <c r="T42" s="20"/>
    </row>
    <row r="43" spans="1:21" x14ac:dyDescent="0.2">
      <c r="A43" s="65"/>
      <c r="B43" s="65"/>
      <c r="C43" s="69"/>
      <c r="D43" s="71"/>
      <c r="J43" s="84"/>
      <c r="L43" s="22"/>
      <c r="M43" s="22"/>
      <c r="N43" s="21"/>
      <c r="O43" s="20"/>
    </row>
    <row r="44" spans="1:21" x14ac:dyDescent="0.2">
      <c r="A44" s="65"/>
      <c r="B44" s="65"/>
      <c r="C44" s="69"/>
      <c r="D44" s="71"/>
      <c r="J44" s="84"/>
      <c r="L44" s="22"/>
      <c r="M44" s="22"/>
      <c r="N44" s="21"/>
      <c r="O44" s="20"/>
      <c r="P44" s="20"/>
      <c r="Q44" s="20"/>
      <c r="R44" s="20"/>
      <c r="S44" s="20"/>
      <c r="T44" s="20"/>
    </row>
    <row r="45" spans="1:21" x14ac:dyDescent="0.2">
      <c r="A45" s="65"/>
      <c r="B45" s="65"/>
      <c r="C45" s="69"/>
      <c r="D45" s="71"/>
      <c r="J45" s="84"/>
      <c r="L45" s="22"/>
      <c r="M45" s="22"/>
      <c r="N45" s="21"/>
      <c r="O45" s="20"/>
      <c r="P45" s="20"/>
      <c r="Q45" s="20"/>
      <c r="R45" s="20"/>
      <c r="S45" s="20"/>
      <c r="T45" s="20"/>
    </row>
    <row r="46" spans="1:21" x14ac:dyDescent="0.2">
      <c r="A46" s="142"/>
      <c r="B46" s="142"/>
      <c r="C46" s="143"/>
      <c r="D46" s="71"/>
      <c r="J46" s="84"/>
      <c r="L46" s="22"/>
      <c r="M46" s="22"/>
      <c r="N46" s="21"/>
      <c r="O46" s="20"/>
      <c r="P46" s="20"/>
      <c r="Q46" s="20"/>
      <c r="R46" s="20"/>
      <c r="S46" s="20"/>
      <c r="T46" s="20"/>
    </row>
    <row r="47" spans="1:21" x14ac:dyDescent="0.2">
      <c r="A47" s="65"/>
      <c r="B47" s="65"/>
      <c r="C47" s="69"/>
      <c r="D47" s="71"/>
      <c r="J47" s="84"/>
      <c r="L47" s="22"/>
      <c r="M47" s="22"/>
      <c r="N47" s="21"/>
      <c r="O47" s="20"/>
      <c r="P47" s="20"/>
      <c r="Q47" s="20"/>
      <c r="R47" s="20"/>
      <c r="S47" s="20"/>
      <c r="T47" s="20"/>
    </row>
    <row r="48" spans="1:21" x14ac:dyDescent="0.2">
      <c r="A48" s="65"/>
      <c r="B48" s="65"/>
      <c r="C48" s="69"/>
      <c r="D48" s="71"/>
      <c r="J48" s="84"/>
      <c r="L48" s="22"/>
      <c r="M48" s="22"/>
      <c r="N48" s="21"/>
      <c r="O48" s="20"/>
      <c r="P48" s="20"/>
      <c r="Q48" s="20"/>
      <c r="R48" s="20"/>
      <c r="S48" s="20"/>
      <c r="T48" s="20"/>
    </row>
    <row r="49" spans="1:20" x14ac:dyDescent="0.2">
      <c r="A49" s="65"/>
      <c r="B49" s="65"/>
      <c r="C49" s="69"/>
      <c r="D49" s="71"/>
      <c r="J49" s="84"/>
      <c r="L49" s="22"/>
      <c r="M49" s="22"/>
      <c r="N49" s="21"/>
      <c r="O49" s="20"/>
      <c r="P49" s="20"/>
      <c r="Q49" s="20"/>
      <c r="R49" s="20"/>
      <c r="S49" s="20"/>
      <c r="T49" s="20"/>
    </row>
    <row r="50" spans="1:20" x14ac:dyDescent="0.2">
      <c r="A50" s="65"/>
      <c r="B50" s="65"/>
      <c r="C50" s="69"/>
      <c r="D50" s="71"/>
      <c r="J50" s="84"/>
      <c r="L50" s="22"/>
      <c r="M50" s="22"/>
      <c r="N50" s="21"/>
      <c r="O50" s="20"/>
    </row>
    <row r="51" spans="1:20" x14ac:dyDescent="0.2">
      <c r="A51" s="142"/>
      <c r="B51" s="142"/>
      <c r="C51" s="143"/>
      <c r="D51" s="71"/>
      <c r="J51" s="84"/>
      <c r="L51" s="22"/>
      <c r="M51" s="22"/>
      <c r="N51" s="21"/>
      <c r="O51" s="20"/>
    </row>
    <row r="52" spans="1:20" x14ac:dyDescent="0.2">
      <c r="A52" s="65"/>
      <c r="B52" s="65"/>
      <c r="C52" s="69"/>
      <c r="D52" s="71"/>
      <c r="J52" s="84"/>
      <c r="L52" s="22"/>
      <c r="M52" s="22"/>
      <c r="N52" s="21"/>
      <c r="O52" s="20"/>
    </row>
    <row r="53" spans="1:20" x14ac:dyDescent="0.2">
      <c r="A53" s="142"/>
      <c r="B53" s="142"/>
      <c r="C53" s="143"/>
      <c r="D53" s="71"/>
      <c r="J53" s="84"/>
      <c r="L53" s="22"/>
      <c r="M53" s="22"/>
      <c r="N53" s="21"/>
      <c r="O53" s="20"/>
    </row>
    <row r="54" spans="1:20" x14ac:dyDescent="0.2">
      <c r="A54" s="142"/>
      <c r="B54" s="142"/>
      <c r="C54" s="143"/>
      <c r="D54" s="71"/>
      <c r="J54" s="84"/>
      <c r="L54" s="22"/>
      <c r="M54" s="22"/>
      <c r="N54" s="21"/>
      <c r="O54" s="20"/>
    </row>
    <row r="55" spans="1:20" x14ac:dyDescent="0.2">
      <c r="A55" s="65"/>
      <c r="B55" s="65"/>
      <c r="C55" s="69"/>
      <c r="D55" s="71"/>
      <c r="J55" s="84"/>
      <c r="L55" s="22"/>
      <c r="M55" s="22"/>
      <c r="N55" s="21"/>
      <c r="O55" s="20"/>
    </row>
    <row r="56" spans="1:20" x14ac:dyDescent="0.2">
      <c r="A56" s="65"/>
      <c r="B56" s="65"/>
      <c r="C56" s="69"/>
      <c r="D56" s="71"/>
      <c r="J56" s="84"/>
    </row>
  </sheetData>
  <sortState xmlns:xlrd2="http://schemas.microsoft.com/office/spreadsheetml/2017/richdata2" ref="A4:J46">
    <sortCondition ref="A4:A46"/>
  </sortState>
  <mergeCells count="2">
    <mergeCell ref="G1:I1"/>
    <mergeCell ref="R1:T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11"/>
  <sheetViews>
    <sheetView workbookViewId="0">
      <selection activeCell="O7" sqref="O7"/>
    </sheetView>
  </sheetViews>
  <sheetFormatPr baseColWidth="10" defaultColWidth="10.140625" defaultRowHeight="12.75" x14ac:dyDescent="0.2"/>
  <cols>
    <col min="1" max="1" width="11.42578125" style="2" bestFit="1" customWidth="1"/>
    <col min="2" max="2" width="23.5703125" style="2" bestFit="1" customWidth="1"/>
    <col min="3" max="3" width="10.140625" style="2" bestFit="1" customWidth="1"/>
    <col min="4" max="4" width="1.28515625" style="2" customWidth="1"/>
    <col min="5" max="5" width="10.42578125" style="2" bestFit="1" customWidth="1"/>
    <col min="6" max="6" width="1.28515625" style="2" customWidth="1"/>
    <col min="7" max="8" width="6" style="2" customWidth="1"/>
    <col min="9" max="9" width="1.85546875" style="2" bestFit="1" customWidth="1"/>
    <col min="10" max="10" width="2.140625" style="2" bestFit="1" customWidth="1"/>
    <col min="11" max="11" width="2.5703125" style="2" bestFit="1" customWidth="1"/>
    <col min="12" max="12" width="1.85546875" style="2" bestFit="1" customWidth="1"/>
    <col min="13" max="13" width="2.140625" style="2" bestFit="1" customWidth="1"/>
    <col min="14" max="14" width="2.5703125" style="2" bestFit="1" customWidth="1"/>
    <col min="15" max="16" width="7" style="2" customWidth="1"/>
    <col min="17" max="17" width="1.28515625" style="2" customWidth="1"/>
    <col min="18" max="19" width="6" style="2" customWidth="1"/>
    <col min="20" max="20" width="1.85546875" style="2" bestFit="1" customWidth="1"/>
    <col min="21" max="21" width="2.140625" style="2" bestFit="1" customWidth="1"/>
    <col min="22" max="22" width="2.5703125" style="2" bestFit="1" customWidth="1"/>
    <col min="23" max="23" width="1.85546875" style="2" bestFit="1" customWidth="1"/>
    <col min="24" max="24" width="2.140625" style="2" bestFit="1" customWidth="1"/>
    <col min="25" max="25" width="2.5703125" style="2" bestFit="1" customWidth="1"/>
    <col min="26" max="27" width="7" style="2" customWidth="1"/>
    <col min="28" max="28" width="1.28515625" style="2" customWidth="1"/>
    <col min="29" max="30" width="6" style="2" customWidth="1"/>
    <col min="31" max="31" width="1.85546875" style="2" bestFit="1" customWidth="1"/>
    <col min="32" max="32" width="2.140625" style="2" bestFit="1" customWidth="1"/>
    <col min="33" max="33" width="2.5703125" style="2" bestFit="1" customWidth="1"/>
    <col min="34" max="34" width="1.85546875" style="2" bestFit="1" customWidth="1"/>
    <col min="35" max="35" width="2.140625" style="2" bestFit="1" customWidth="1"/>
    <col min="36" max="36" width="2.5703125" style="2" bestFit="1" customWidth="1"/>
    <col min="37" max="38" width="7" style="2" customWidth="1"/>
    <col min="39" max="219" width="11.42578125" style="2" customWidth="1"/>
    <col min="220" max="220" width="13.42578125" style="2" bestFit="1" customWidth="1"/>
    <col min="221" max="221" width="11" style="2" bestFit="1" customWidth="1"/>
    <col min="222" max="222" width="12.140625" style="2" bestFit="1" customWidth="1"/>
    <col min="223" max="223" width="2.7109375" style="2" customWidth="1"/>
    <col min="224" max="16384" width="10.140625" style="2"/>
  </cols>
  <sheetData>
    <row r="1" spans="1:38" x14ac:dyDescent="0.2">
      <c r="G1" s="99" t="s">
        <v>44</v>
      </c>
      <c r="H1" s="99"/>
      <c r="I1" s="99"/>
      <c r="J1" s="99"/>
      <c r="K1" s="99"/>
      <c r="L1" s="99"/>
      <c r="M1" s="99"/>
      <c r="N1" s="99"/>
      <c r="O1" s="99"/>
      <c r="P1" s="99"/>
      <c r="R1" s="96" t="s">
        <v>45</v>
      </c>
      <c r="S1" s="96"/>
      <c r="T1" s="96"/>
      <c r="U1" s="96"/>
      <c r="V1" s="96"/>
      <c r="W1" s="96"/>
      <c r="X1" s="96"/>
      <c r="Y1" s="96"/>
      <c r="Z1" s="96"/>
      <c r="AA1" s="96"/>
      <c r="AC1" s="96" t="s">
        <v>46</v>
      </c>
      <c r="AD1" s="96"/>
      <c r="AE1" s="96"/>
      <c r="AF1" s="96"/>
      <c r="AG1" s="96"/>
      <c r="AH1" s="96"/>
      <c r="AI1" s="96"/>
      <c r="AJ1" s="96"/>
      <c r="AK1" s="96"/>
      <c r="AL1" s="96"/>
    </row>
    <row r="2" spans="1:38" x14ac:dyDescent="0.2">
      <c r="C2" s="3"/>
      <c r="D2" s="3"/>
      <c r="E2" s="97" t="s">
        <v>5</v>
      </c>
      <c r="F2" s="3"/>
      <c r="G2" s="98" t="s">
        <v>6</v>
      </c>
      <c r="H2" s="98"/>
      <c r="I2" s="98" t="s">
        <v>7</v>
      </c>
      <c r="J2" s="98"/>
      <c r="K2" s="98"/>
      <c r="L2" s="98"/>
      <c r="M2" s="98"/>
      <c r="N2" s="98"/>
      <c r="O2" s="98" t="s">
        <v>47</v>
      </c>
      <c r="P2" s="98"/>
      <c r="Q2" s="3"/>
      <c r="R2" s="98" t="s">
        <v>6</v>
      </c>
      <c r="S2" s="98"/>
      <c r="T2" s="98" t="s">
        <v>7</v>
      </c>
      <c r="U2" s="98"/>
      <c r="V2" s="98"/>
      <c r="W2" s="98"/>
      <c r="X2" s="98"/>
      <c r="Y2" s="98"/>
      <c r="Z2" s="98" t="s">
        <v>47</v>
      </c>
      <c r="AA2" s="98"/>
      <c r="AB2" s="3"/>
      <c r="AC2" s="98" t="s">
        <v>6</v>
      </c>
      <c r="AD2" s="98"/>
      <c r="AE2" s="98" t="s">
        <v>7</v>
      </c>
      <c r="AF2" s="98"/>
      <c r="AG2" s="98"/>
      <c r="AH2" s="98"/>
      <c r="AI2" s="98"/>
      <c r="AJ2" s="98"/>
      <c r="AK2" s="98" t="s">
        <v>47</v>
      </c>
      <c r="AL2" s="98"/>
    </row>
    <row r="3" spans="1:38" x14ac:dyDescent="0.2">
      <c r="C3" s="4"/>
      <c r="D3" s="4"/>
      <c r="E3" s="97"/>
      <c r="F3" s="4"/>
      <c r="G3" s="45" t="s">
        <v>8</v>
      </c>
      <c r="H3" s="45" t="s">
        <v>9</v>
      </c>
      <c r="I3" s="45" t="s">
        <v>8</v>
      </c>
      <c r="J3" s="45" t="s">
        <v>9</v>
      </c>
      <c r="K3" s="45" t="s">
        <v>10</v>
      </c>
      <c r="L3" s="45" t="s">
        <v>8</v>
      </c>
      <c r="M3" s="45" t="s">
        <v>9</v>
      </c>
      <c r="N3" s="45" t="s">
        <v>10</v>
      </c>
      <c r="O3" s="45" t="s">
        <v>8</v>
      </c>
      <c r="P3" s="45" t="s">
        <v>9</v>
      </c>
      <c r="Q3" s="4"/>
      <c r="R3" s="45" t="s">
        <v>8</v>
      </c>
      <c r="S3" s="45" t="s">
        <v>9</v>
      </c>
      <c r="T3" s="45" t="s">
        <v>8</v>
      </c>
      <c r="U3" s="45" t="s">
        <v>9</v>
      </c>
      <c r="V3" s="45" t="s">
        <v>10</v>
      </c>
      <c r="W3" s="45" t="s">
        <v>8</v>
      </c>
      <c r="X3" s="45" t="s">
        <v>9</v>
      </c>
      <c r="Y3" s="45" t="s">
        <v>10</v>
      </c>
      <c r="Z3" s="45" t="s">
        <v>8</v>
      </c>
      <c r="AA3" s="45" t="s">
        <v>9</v>
      </c>
      <c r="AB3" s="4"/>
      <c r="AC3" s="45" t="s">
        <v>8</v>
      </c>
      <c r="AD3" s="45" t="s">
        <v>9</v>
      </c>
      <c r="AE3" s="45" t="s">
        <v>8</v>
      </c>
      <c r="AF3" s="45" t="s">
        <v>9</v>
      </c>
      <c r="AG3" s="45" t="s">
        <v>10</v>
      </c>
      <c r="AH3" s="45" t="s">
        <v>8</v>
      </c>
      <c r="AI3" s="45" t="s">
        <v>9</v>
      </c>
      <c r="AJ3" s="45" t="s">
        <v>10</v>
      </c>
      <c r="AK3" s="45" t="s">
        <v>8</v>
      </c>
      <c r="AL3" s="45" t="s">
        <v>9</v>
      </c>
    </row>
    <row r="4" spans="1:38" x14ac:dyDescent="0.2">
      <c r="C4" s="4"/>
      <c r="D4" s="4"/>
      <c r="E4" s="39"/>
      <c r="F4" s="4"/>
      <c r="G4" s="45"/>
      <c r="H4" s="45"/>
      <c r="I4" s="98" t="s">
        <v>48</v>
      </c>
      <c r="J4" s="98"/>
      <c r="K4" s="98"/>
      <c r="L4" s="98" t="s">
        <v>49</v>
      </c>
      <c r="M4" s="98"/>
      <c r="N4" s="98"/>
      <c r="O4" s="45"/>
      <c r="P4" s="45"/>
      <c r="Q4" s="4"/>
      <c r="R4" s="45"/>
      <c r="S4" s="45"/>
      <c r="T4" s="98" t="s">
        <v>48</v>
      </c>
      <c r="U4" s="98"/>
      <c r="V4" s="98"/>
      <c r="W4" s="98" t="s">
        <v>49</v>
      </c>
      <c r="X4" s="98"/>
      <c r="Y4" s="98"/>
      <c r="Z4" s="45"/>
      <c r="AA4" s="45"/>
      <c r="AB4" s="4"/>
      <c r="AC4" s="45"/>
      <c r="AD4" s="45"/>
      <c r="AE4" s="98" t="s">
        <v>48</v>
      </c>
      <c r="AF4" s="98"/>
      <c r="AG4" s="98"/>
      <c r="AH4" s="98" t="s">
        <v>49</v>
      </c>
      <c r="AI4" s="98"/>
      <c r="AJ4" s="98"/>
      <c r="AK4" s="45"/>
      <c r="AL4" s="45"/>
    </row>
    <row r="5" spans="1:38" x14ac:dyDescent="0.2">
      <c r="D5" s="4"/>
    </row>
    <row r="6" spans="1:38" x14ac:dyDescent="0.2">
      <c r="A6" s="5" t="s">
        <v>50</v>
      </c>
      <c r="B6" s="5" t="s">
        <v>51</v>
      </c>
      <c r="C6" s="50" t="s">
        <v>44</v>
      </c>
      <c r="D6" s="4"/>
      <c r="E6" s="46">
        <v>45368</v>
      </c>
      <c r="G6" s="5">
        <v>16</v>
      </c>
      <c r="H6" s="5">
        <v>17</v>
      </c>
      <c r="I6" s="5"/>
      <c r="J6" s="5"/>
      <c r="K6" s="5"/>
      <c r="L6" s="5"/>
      <c r="M6" s="5"/>
      <c r="N6" s="5"/>
      <c r="O6" s="5">
        <v>32</v>
      </c>
      <c r="P6" s="5">
        <v>34</v>
      </c>
      <c r="R6" s="5"/>
      <c r="S6" s="5"/>
      <c r="T6" s="5"/>
      <c r="U6" s="5"/>
      <c r="V6" s="5"/>
      <c r="W6" s="5"/>
      <c r="X6" s="5"/>
      <c r="Y6" s="5"/>
      <c r="Z6" s="5"/>
      <c r="AA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D7" s="4"/>
    </row>
    <row r="8" spans="1:38" x14ac:dyDescent="0.2">
      <c r="B8" s="5" t="s">
        <v>99</v>
      </c>
      <c r="C8" s="50" t="s">
        <v>103</v>
      </c>
      <c r="D8" s="4"/>
      <c r="E8" s="6">
        <v>45430</v>
      </c>
      <c r="G8" s="5">
        <v>16</v>
      </c>
      <c r="H8" s="5">
        <v>16</v>
      </c>
      <c r="I8" s="5"/>
      <c r="J8" s="5"/>
      <c r="K8" s="5"/>
      <c r="L8" s="5"/>
      <c r="M8" s="5"/>
      <c r="N8" s="5"/>
      <c r="O8" s="5">
        <v>29</v>
      </c>
      <c r="P8" s="5">
        <v>31</v>
      </c>
    </row>
    <row r="9" spans="1:38" x14ac:dyDescent="0.2">
      <c r="B9" s="5" t="s">
        <v>100</v>
      </c>
      <c r="C9" s="61" t="s">
        <v>105</v>
      </c>
      <c r="D9" s="4"/>
      <c r="E9" s="6">
        <v>45323</v>
      </c>
      <c r="G9" s="5">
        <v>1</v>
      </c>
      <c r="H9" s="5">
        <v>3</v>
      </c>
      <c r="I9" s="5"/>
      <c r="J9" s="5"/>
      <c r="K9" s="5"/>
      <c r="L9" s="5"/>
      <c r="M9" s="5"/>
      <c r="N9" s="5"/>
      <c r="O9" s="5"/>
      <c r="P9" s="5"/>
    </row>
    <row r="10" spans="1:38" x14ac:dyDescent="0.2">
      <c r="B10" s="5" t="s">
        <v>101</v>
      </c>
      <c r="C10" s="50" t="s">
        <v>104</v>
      </c>
      <c r="D10" s="4"/>
      <c r="E10" s="6">
        <v>45274</v>
      </c>
      <c r="G10" s="5">
        <v>2</v>
      </c>
      <c r="H10" s="5">
        <v>14</v>
      </c>
      <c r="I10" s="5"/>
      <c r="J10" s="5"/>
      <c r="K10" s="5"/>
      <c r="L10" s="5"/>
      <c r="M10" s="5"/>
      <c r="N10" s="5"/>
      <c r="O10" s="5">
        <v>2</v>
      </c>
      <c r="P10" s="5">
        <v>16</v>
      </c>
    </row>
    <row r="11" spans="1:38" x14ac:dyDescent="0.2">
      <c r="B11" s="5" t="s">
        <v>102</v>
      </c>
      <c r="C11" s="50" t="s">
        <v>106</v>
      </c>
      <c r="E11" s="6">
        <v>45346</v>
      </c>
      <c r="G11" s="5">
        <v>3</v>
      </c>
      <c r="H11" s="5">
        <v>5</v>
      </c>
      <c r="I11" s="5"/>
      <c r="J11" s="5"/>
      <c r="K11" s="5"/>
      <c r="L11" s="5"/>
      <c r="M11" s="5"/>
      <c r="N11" s="5"/>
      <c r="O11" s="5">
        <v>6</v>
      </c>
      <c r="P11" s="5">
        <v>15</v>
      </c>
    </row>
  </sheetData>
  <protectedRanges>
    <protectedRange sqref="C54" name="licences_1"/>
    <protectedRange sqref="H53" name="licences_1_1_1"/>
  </protectedRanges>
  <mergeCells count="19">
    <mergeCell ref="AH4:AJ4"/>
    <mergeCell ref="I4:K4"/>
    <mergeCell ref="L4:N4"/>
    <mergeCell ref="T4:V4"/>
    <mergeCell ref="W4:Y4"/>
    <mergeCell ref="AE4:AG4"/>
    <mergeCell ref="AC1:AL1"/>
    <mergeCell ref="E2:E3"/>
    <mergeCell ref="G2:H2"/>
    <mergeCell ref="I2:N2"/>
    <mergeCell ref="O2:P2"/>
    <mergeCell ref="R2:S2"/>
    <mergeCell ref="T2:Y2"/>
    <mergeCell ref="Z2:AA2"/>
    <mergeCell ref="AC2:AD2"/>
    <mergeCell ref="AE2:AJ2"/>
    <mergeCell ref="G1:P1"/>
    <mergeCell ref="R1:AA1"/>
    <mergeCell ref="AK2:AL2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C9F02-D836-44B8-BC52-97458AFF4FBB}">
  <sheetPr>
    <tabColor rgb="FF0000FF"/>
  </sheetPr>
  <dimension ref="A1:M109"/>
  <sheetViews>
    <sheetView topLeftCell="A31" workbookViewId="0">
      <selection activeCell="F4" sqref="F4:I63"/>
    </sheetView>
  </sheetViews>
  <sheetFormatPr baseColWidth="10" defaultColWidth="42.42578125" defaultRowHeight="12.75" x14ac:dyDescent="0.2"/>
  <cols>
    <col min="1" max="1" width="19.7109375" style="2" bestFit="1" customWidth="1"/>
    <col min="2" max="2" width="19.7109375" style="11" bestFit="1" customWidth="1"/>
    <col min="3" max="3" width="7.7109375" style="12" bestFit="1" customWidth="1"/>
    <col min="4" max="4" width="23" style="13" bestFit="1" customWidth="1"/>
    <col min="5" max="5" width="3" style="41" bestFit="1" customWidth="1"/>
    <col min="6" max="6" width="16.7109375" style="8" bestFit="1" customWidth="1"/>
    <col min="7" max="7" width="15.7109375" style="14" bestFit="1" customWidth="1"/>
    <col min="8" max="8" width="27.42578125" style="9" bestFit="1" customWidth="1"/>
    <col min="9" max="9" width="12.140625" style="15" bestFit="1" customWidth="1"/>
    <col min="10" max="10" width="7.85546875" style="15" bestFit="1" customWidth="1"/>
    <col min="11" max="11" width="8.85546875" style="15" bestFit="1" customWidth="1"/>
    <col min="12" max="12" width="7.85546875" bestFit="1" customWidth="1"/>
    <col min="13" max="13" width="4.85546875" customWidth="1"/>
  </cols>
  <sheetData>
    <row r="1" spans="1:12" ht="26.25" x14ac:dyDescent="0.2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x14ac:dyDescent="0.2">
      <c r="B2" s="2"/>
      <c r="C2" s="2"/>
      <c r="D2" s="2"/>
      <c r="E2" s="17"/>
      <c r="G2" s="8"/>
      <c r="I2" s="10"/>
      <c r="J2" s="10"/>
      <c r="K2" s="10"/>
    </row>
    <row r="3" spans="1:12" x14ac:dyDescent="0.2">
      <c r="B3" s="2"/>
      <c r="C3" s="2"/>
      <c r="D3" s="2"/>
      <c r="E3" s="17"/>
      <c r="G3" s="8"/>
      <c r="I3" s="10"/>
      <c r="J3" s="23" t="s">
        <v>71</v>
      </c>
      <c r="K3" s="23" t="s">
        <v>347</v>
      </c>
      <c r="L3" s="23" t="s">
        <v>24</v>
      </c>
    </row>
    <row r="4" spans="1:12" x14ac:dyDescent="0.2">
      <c r="A4" s="32" t="s">
        <v>68</v>
      </c>
      <c r="B4" s="33" t="s">
        <v>98</v>
      </c>
      <c r="C4" s="34" t="s">
        <v>1</v>
      </c>
      <c r="D4" s="31" t="s">
        <v>29</v>
      </c>
      <c r="E4" s="37">
        <v>8</v>
      </c>
      <c r="F4" s="65" t="s">
        <v>253</v>
      </c>
      <c r="G4" s="65" t="s">
        <v>58</v>
      </c>
      <c r="H4" s="69" t="s">
        <v>31</v>
      </c>
      <c r="I4" s="71" t="s">
        <v>254</v>
      </c>
      <c r="J4" s="149"/>
      <c r="K4" s="145" t="s">
        <v>346</v>
      </c>
      <c r="L4" s="145" t="s">
        <v>345</v>
      </c>
    </row>
    <row r="5" spans="1:12" x14ac:dyDescent="0.2">
      <c r="A5" s="32" t="s">
        <v>68</v>
      </c>
      <c r="B5" s="33" t="s">
        <v>98</v>
      </c>
      <c r="C5" s="34" t="s">
        <v>1</v>
      </c>
      <c r="D5" s="31" t="s">
        <v>29</v>
      </c>
      <c r="E5" s="37">
        <v>12</v>
      </c>
      <c r="F5" s="65" t="s">
        <v>166</v>
      </c>
      <c r="G5" s="65" t="s">
        <v>28</v>
      </c>
      <c r="H5" s="69" t="s">
        <v>14</v>
      </c>
      <c r="I5" s="71" t="s">
        <v>167</v>
      </c>
      <c r="J5" s="149"/>
      <c r="K5" s="145" t="s">
        <v>350</v>
      </c>
      <c r="L5" s="145" t="s">
        <v>344</v>
      </c>
    </row>
    <row r="6" spans="1:12" x14ac:dyDescent="0.2">
      <c r="A6" s="101" t="s">
        <v>68</v>
      </c>
      <c r="B6" s="102" t="s">
        <v>98</v>
      </c>
      <c r="C6" s="103" t="s">
        <v>1</v>
      </c>
      <c r="D6" s="104" t="s">
        <v>4</v>
      </c>
      <c r="E6" s="106">
        <v>3</v>
      </c>
      <c r="F6" s="65" t="s">
        <v>36</v>
      </c>
      <c r="G6" s="65" t="s">
        <v>13</v>
      </c>
      <c r="H6" s="69" t="s">
        <v>27</v>
      </c>
      <c r="I6" s="71" t="s">
        <v>183</v>
      </c>
      <c r="J6" s="146" t="s">
        <v>349</v>
      </c>
      <c r="K6" s="146"/>
      <c r="L6" s="146" t="s">
        <v>348</v>
      </c>
    </row>
    <row r="7" spans="1:12" x14ac:dyDescent="0.2">
      <c r="A7" s="102"/>
      <c r="B7" s="102"/>
      <c r="C7" s="103"/>
      <c r="D7" s="104"/>
      <c r="E7" s="106"/>
      <c r="F7" s="65" t="s">
        <v>164</v>
      </c>
      <c r="G7" s="65" t="s">
        <v>23</v>
      </c>
      <c r="H7" s="69" t="s">
        <v>14</v>
      </c>
      <c r="I7" s="71" t="s">
        <v>165</v>
      </c>
      <c r="J7" s="147"/>
      <c r="K7" s="147"/>
      <c r="L7" s="147"/>
    </row>
    <row r="8" spans="1:12" x14ac:dyDescent="0.2">
      <c r="A8" s="101" t="s">
        <v>68</v>
      </c>
      <c r="B8" s="102" t="s">
        <v>98</v>
      </c>
      <c r="C8" s="103" t="s">
        <v>1</v>
      </c>
      <c r="D8" s="104" t="s">
        <v>57</v>
      </c>
      <c r="E8" s="106">
        <v>3</v>
      </c>
      <c r="F8" s="65" t="s">
        <v>92</v>
      </c>
      <c r="G8" s="65" t="s">
        <v>88</v>
      </c>
      <c r="H8" s="69" t="s">
        <v>31</v>
      </c>
      <c r="I8" s="71" t="s">
        <v>273</v>
      </c>
      <c r="J8" s="146" t="s">
        <v>364</v>
      </c>
      <c r="K8" s="146"/>
      <c r="L8" s="146" t="s">
        <v>361</v>
      </c>
    </row>
    <row r="9" spans="1:12" x14ac:dyDescent="0.2">
      <c r="A9" s="102"/>
      <c r="B9" s="102"/>
      <c r="C9" s="103"/>
      <c r="D9" s="104"/>
      <c r="E9" s="106"/>
      <c r="F9" s="65" t="s">
        <v>240</v>
      </c>
      <c r="G9" s="65" t="s">
        <v>81</v>
      </c>
      <c r="H9" s="69" t="s">
        <v>31</v>
      </c>
      <c r="I9" s="71" t="s">
        <v>241</v>
      </c>
      <c r="J9" s="147"/>
      <c r="K9" s="147"/>
      <c r="L9" s="147"/>
    </row>
    <row r="10" spans="1:12" x14ac:dyDescent="0.2">
      <c r="A10" s="101" t="s">
        <v>68</v>
      </c>
      <c r="B10" s="102" t="s">
        <v>98</v>
      </c>
      <c r="C10" s="103" t="s">
        <v>1</v>
      </c>
      <c r="D10" s="104" t="s">
        <v>57</v>
      </c>
      <c r="E10" s="106">
        <v>5</v>
      </c>
      <c r="F10" s="65" t="s">
        <v>253</v>
      </c>
      <c r="G10" s="65" t="s">
        <v>58</v>
      </c>
      <c r="H10" s="69" t="s">
        <v>31</v>
      </c>
      <c r="I10" s="71" t="s">
        <v>254</v>
      </c>
      <c r="J10" s="146" t="s">
        <v>365</v>
      </c>
      <c r="K10" s="146"/>
      <c r="L10" s="146" t="s">
        <v>362</v>
      </c>
    </row>
    <row r="11" spans="1:12" x14ac:dyDescent="0.2">
      <c r="A11" s="102"/>
      <c r="B11" s="102"/>
      <c r="C11" s="103"/>
      <c r="D11" s="104"/>
      <c r="E11" s="106"/>
      <c r="F11" s="65" t="s">
        <v>245</v>
      </c>
      <c r="G11" s="65" t="s">
        <v>246</v>
      </c>
      <c r="H11" s="69" t="s">
        <v>31</v>
      </c>
      <c r="I11" s="71" t="s">
        <v>247</v>
      </c>
      <c r="J11" s="147"/>
      <c r="K11" s="147"/>
      <c r="L11" s="147"/>
    </row>
    <row r="12" spans="1:12" x14ac:dyDescent="0.2">
      <c r="A12" s="101" t="s">
        <v>68</v>
      </c>
      <c r="B12" s="102" t="s">
        <v>98</v>
      </c>
      <c r="C12" s="103" t="s">
        <v>1</v>
      </c>
      <c r="D12" s="104" t="s">
        <v>57</v>
      </c>
      <c r="E12" s="106">
        <v>6</v>
      </c>
      <c r="F12" s="142" t="s">
        <v>35</v>
      </c>
      <c r="G12" s="142" t="s">
        <v>34</v>
      </c>
      <c r="H12" s="143" t="s">
        <v>14</v>
      </c>
      <c r="I12" s="71" t="s">
        <v>168</v>
      </c>
      <c r="J12" s="146" t="s">
        <v>366</v>
      </c>
      <c r="K12" s="146"/>
      <c r="L12" s="146" t="s">
        <v>363</v>
      </c>
    </row>
    <row r="13" spans="1:12" x14ac:dyDescent="0.2">
      <c r="A13" s="102"/>
      <c r="B13" s="102"/>
      <c r="C13" s="103"/>
      <c r="D13" s="104"/>
      <c r="E13" s="106"/>
      <c r="F13" s="142" t="s">
        <v>40</v>
      </c>
      <c r="G13" s="142" t="s">
        <v>39</v>
      </c>
      <c r="H13" s="143" t="s">
        <v>17</v>
      </c>
      <c r="I13" s="71" t="s">
        <v>181</v>
      </c>
      <c r="J13" s="147"/>
      <c r="K13" s="147"/>
      <c r="L13" s="147"/>
    </row>
    <row r="14" spans="1:12" x14ac:dyDescent="0.2">
      <c r="A14" s="101" t="s">
        <v>68</v>
      </c>
      <c r="B14" s="101" t="s">
        <v>98</v>
      </c>
      <c r="C14" s="107" t="s">
        <v>1</v>
      </c>
      <c r="D14" s="104" t="s">
        <v>3</v>
      </c>
      <c r="E14" s="106">
        <v>2</v>
      </c>
      <c r="F14" s="65" t="s">
        <v>89</v>
      </c>
      <c r="G14" s="65" t="s">
        <v>90</v>
      </c>
      <c r="H14" s="69" t="s">
        <v>31</v>
      </c>
      <c r="I14" s="71" t="s">
        <v>261</v>
      </c>
      <c r="J14" s="146" t="s">
        <v>352</v>
      </c>
      <c r="K14" s="146"/>
      <c r="L14" s="146" t="s">
        <v>351</v>
      </c>
    </row>
    <row r="15" spans="1:12" x14ac:dyDescent="0.2">
      <c r="A15" s="101"/>
      <c r="B15" s="101"/>
      <c r="C15" s="101"/>
      <c r="D15" s="104"/>
      <c r="E15" s="106"/>
      <c r="F15" s="65" t="s">
        <v>245</v>
      </c>
      <c r="G15" s="65" t="s">
        <v>246</v>
      </c>
      <c r="H15" s="69" t="s">
        <v>31</v>
      </c>
      <c r="I15" s="71" t="s">
        <v>247</v>
      </c>
      <c r="J15" s="148"/>
      <c r="K15" s="148"/>
      <c r="L15" s="148"/>
    </row>
    <row r="16" spans="1:12" x14ac:dyDescent="0.2">
      <c r="A16" s="101"/>
      <c r="B16" s="101"/>
      <c r="C16" s="101"/>
      <c r="D16" s="104"/>
      <c r="E16" s="106"/>
      <c r="F16" s="65" t="s">
        <v>92</v>
      </c>
      <c r="G16" s="65" t="s">
        <v>88</v>
      </c>
      <c r="H16" s="69" t="s">
        <v>31</v>
      </c>
      <c r="I16" s="71" t="s">
        <v>273</v>
      </c>
      <c r="J16" s="148"/>
      <c r="K16" s="148"/>
      <c r="L16" s="148"/>
    </row>
    <row r="17" spans="1:12" x14ac:dyDescent="0.2">
      <c r="A17" s="101"/>
      <c r="B17" s="101"/>
      <c r="C17" s="101"/>
      <c r="D17" s="104"/>
      <c r="E17" s="106"/>
      <c r="F17" s="65" t="s">
        <v>240</v>
      </c>
      <c r="G17" s="65" t="s">
        <v>81</v>
      </c>
      <c r="H17" s="69" t="s">
        <v>31</v>
      </c>
      <c r="I17" s="71" t="s">
        <v>241</v>
      </c>
      <c r="J17" s="147"/>
      <c r="K17" s="147"/>
      <c r="L17" s="147"/>
    </row>
    <row r="18" spans="1:12" x14ac:dyDescent="0.2">
      <c r="A18" s="101" t="s">
        <v>68</v>
      </c>
      <c r="B18" s="101" t="s">
        <v>98</v>
      </c>
      <c r="C18" s="107" t="s">
        <v>1</v>
      </c>
      <c r="D18" s="104" t="s">
        <v>59</v>
      </c>
      <c r="E18" s="106">
        <v>3</v>
      </c>
      <c r="F18" s="142" t="s">
        <v>56</v>
      </c>
      <c r="G18" s="142" t="s">
        <v>55</v>
      </c>
      <c r="H18" s="143" t="s">
        <v>15</v>
      </c>
      <c r="I18" s="71" t="s">
        <v>170</v>
      </c>
      <c r="J18" s="146" t="s">
        <v>368</v>
      </c>
      <c r="K18" s="146"/>
      <c r="L18" s="146" t="s">
        <v>367</v>
      </c>
    </row>
    <row r="19" spans="1:12" x14ac:dyDescent="0.2">
      <c r="A19" s="101"/>
      <c r="B19" s="101"/>
      <c r="C19" s="101"/>
      <c r="D19" s="104"/>
      <c r="E19" s="106"/>
      <c r="F19" s="65" t="s">
        <v>36</v>
      </c>
      <c r="G19" s="65" t="s">
        <v>13</v>
      </c>
      <c r="H19" s="69" t="s">
        <v>27</v>
      </c>
      <c r="I19" s="71" t="s">
        <v>183</v>
      </c>
      <c r="J19" s="148"/>
      <c r="K19" s="148"/>
      <c r="L19" s="148"/>
    </row>
    <row r="20" spans="1:12" x14ac:dyDescent="0.2">
      <c r="A20" s="101"/>
      <c r="B20" s="101"/>
      <c r="C20" s="101"/>
      <c r="D20" s="104"/>
      <c r="E20" s="106"/>
      <c r="F20" s="142" t="s">
        <v>41</v>
      </c>
      <c r="G20" s="142" t="s">
        <v>13</v>
      </c>
      <c r="H20" s="143" t="s">
        <v>16</v>
      </c>
      <c r="I20" s="71" t="s">
        <v>180</v>
      </c>
      <c r="J20" s="148"/>
      <c r="K20" s="148"/>
      <c r="L20" s="148"/>
    </row>
    <row r="21" spans="1:12" x14ac:dyDescent="0.2">
      <c r="A21" s="101"/>
      <c r="B21" s="101"/>
      <c r="C21" s="101"/>
      <c r="D21" s="104"/>
      <c r="E21" s="106"/>
      <c r="F21" s="65" t="s">
        <v>164</v>
      </c>
      <c r="G21" s="65" t="s">
        <v>23</v>
      </c>
      <c r="H21" s="69" t="s">
        <v>14</v>
      </c>
      <c r="I21" s="71" t="s">
        <v>165</v>
      </c>
      <c r="J21" s="147"/>
      <c r="K21" s="147"/>
      <c r="L21" s="147"/>
    </row>
    <row r="22" spans="1:12" x14ac:dyDescent="0.2">
      <c r="A22" s="101" t="s">
        <v>68</v>
      </c>
      <c r="B22" s="101" t="s">
        <v>98</v>
      </c>
      <c r="C22" s="107" t="s">
        <v>1</v>
      </c>
      <c r="D22" s="104" t="s">
        <v>42</v>
      </c>
      <c r="E22" s="106">
        <v>3</v>
      </c>
      <c r="F22" s="65" t="s">
        <v>341</v>
      </c>
      <c r="G22" s="65" t="s">
        <v>343</v>
      </c>
      <c r="H22" s="69" t="s">
        <v>19</v>
      </c>
      <c r="I22" s="71" t="s">
        <v>342</v>
      </c>
      <c r="J22" s="146" t="s">
        <v>354</v>
      </c>
      <c r="K22" s="146"/>
      <c r="L22" s="146" t="s">
        <v>353</v>
      </c>
    </row>
    <row r="23" spans="1:12" x14ac:dyDescent="0.2">
      <c r="A23" s="101"/>
      <c r="B23" s="101"/>
      <c r="C23" s="101"/>
      <c r="D23" s="104"/>
      <c r="E23" s="106"/>
      <c r="F23" s="65" t="s">
        <v>172</v>
      </c>
      <c r="G23" s="65" t="s">
        <v>173</v>
      </c>
      <c r="H23" s="69" t="s">
        <v>15</v>
      </c>
      <c r="I23" s="71" t="s">
        <v>174</v>
      </c>
      <c r="J23" s="148"/>
      <c r="K23" s="148"/>
      <c r="L23" s="148"/>
    </row>
    <row r="24" spans="1:12" x14ac:dyDescent="0.2">
      <c r="A24" s="101"/>
      <c r="B24" s="101"/>
      <c r="C24" s="101"/>
      <c r="D24" s="104"/>
      <c r="E24" s="106"/>
      <c r="F24" s="142" t="s">
        <v>41</v>
      </c>
      <c r="G24" s="142" t="s">
        <v>13</v>
      </c>
      <c r="H24" s="143" t="s">
        <v>16</v>
      </c>
      <c r="I24" s="71" t="s">
        <v>180</v>
      </c>
      <c r="J24" s="148"/>
      <c r="K24" s="148"/>
      <c r="L24" s="148"/>
    </row>
    <row r="25" spans="1:12" x14ac:dyDescent="0.2">
      <c r="A25" s="101"/>
      <c r="B25" s="101"/>
      <c r="C25" s="101"/>
      <c r="D25" s="104"/>
      <c r="E25" s="106"/>
      <c r="F25" s="142" t="s">
        <v>40</v>
      </c>
      <c r="G25" s="142" t="s">
        <v>39</v>
      </c>
      <c r="H25" s="143" t="s">
        <v>17</v>
      </c>
      <c r="I25" s="71" t="s">
        <v>181</v>
      </c>
      <c r="J25" s="148"/>
      <c r="K25" s="148"/>
      <c r="L25" s="148"/>
    </row>
    <row r="26" spans="1:12" x14ac:dyDescent="0.2">
      <c r="A26" s="101"/>
      <c r="B26" s="101"/>
      <c r="C26" s="101"/>
      <c r="D26" s="104"/>
      <c r="E26" s="106"/>
      <c r="F26" s="142" t="s">
        <v>20</v>
      </c>
      <c r="G26" s="142" t="s">
        <v>23</v>
      </c>
      <c r="H26" s="143" t="s">
        <v>19</v>
      </c>
      <c r="I26" s="71" t="s">
        <v>184</v>
      </c>
      <c r="J26" s="148"/>
      <c r="K26" s="148"/>
      <c r="L26" s="148"/>
    </row>
    <row r="27" spans="1:12" x14ac:dyDescent="0.2">
      <c r="A27" s="101"/>
      <c r="B27" s="101"/>
      <c r="C27" s="101"/>
      <c r="D27" s="104"/>
      <c r="E27" s="106"/>
      <c r="F27" s="142" t="s">
        <v>21</v>
      </c>
      <c r="G27" s="142" t="s">
        <v>22</v>
      </c>
      <c r="H27" s="143" t="s">
        <v>15</v>
      </c>
      <c r="I27" s="71" t="s">
        <v>171</v>
      </c>
      <c r="J27" s="148"/>
      <c r="K27" s="148"/>
      <c r="L27" s="148"/>
    </row>
    <row r="28" spans="1:12" x14ac:dyDescent="0.2">
      <c r="A28" s="101"/>
      <c r="B28" s="101"/>
      <c r="C28" s="101"/>
      <c r="D28" s="104"/>
      <c r="E28" s="106"/>
      <c r="F28" s="142" t="s">
        <v>56</v>
      </c>
      <c r="G28" s="142" t="s">
        <v>55</v>
      </c>
      <c r="H28" s="143" t="s">
        <v>15</v>
      </c>
      <c r="I28" s="71" t="s">
        <v>170</v>
      </c>
      <c r="J28" s="148"/>
      <c r="K28" s="148"/>
      <c r="L28" s="148"/>
    </row>
    <row r="29" spans="1:12" x14ac:dyDescent="0.2">
      <c r="A29" s="101"/>
      <c r="B29" s="101"/>
      <c r="C29" s="101"/>
      <c r="D29" s="104"/>
      <c r="E29" s="106"/>
      <c r="F29" s="142" t="s">
        <v>35</v>
      </c>
      <c r="G29" s="142" t="s">
        <v>34</v>
      </c>
      <c r="H29" s="143" t="s">
        <v>14</v>
      </c>
      <c r="I29" s="71" t="s">
        <v>168</v>
      </c>
      <c r="J29" s="148"/>
      <c r="K29" s="148"/>
      <c r="L29" s="148"/>
    </row>
    <row r="30" spans="1:12" x14ac:dyDescent="0.2">
      <c r="A30" s="101"/>
      <c r="B30" s="101"/>
      <c r="C30" s="101"/>
      <c r="D30" s="104"/>
      <c r="E30" s="106"/>
      <c r="F30" s="144" t="s">
        <v>66</v>
      </c>
      <c r="G30" s="144" t="s">
        <v>73</v>
      </c>
      <c r="H30" s="143" t="s">
        <v>127</v>
      </c>
      <c r="I30" s="71" t="s">
        <v>128</v>
      </c>
      <c r="J30" s="147"/>
      <c r="K30" s="147"/>
      <c r="L30" s="147"/>
    </row>
    <row r="31" spans="1:12" x14ac:dyDescent="0.2">
      <c r="A31" s="32" t="s">
        <v>68</v>
      </c>
      <c r="B31" s="33" t="s">
        <v>98</v>
      </c>
      <c r="C31" s="85" t="s">
        <v>2</v>
      </c>
      <c r="D31" s="31" t="s">
        <v>29</v>
      </c>
      <c r="E31" s="86">
        <v>17</v>
      </c>
      <c r="F31" s="144" t="s">
        <v>66</v>
      </c>
      <c r="G31" s="144" t="s">
        <v>73</v>
      </c>
      <c r="H31" s="143" t="s">
        <v>127</v>
      </c>
      <c r="I31" s="71" t="s">
        <v>128</v>
      </c>
      <c r="J31" s="153"/>
      <c r="K31" s="153"/>
      <c r="L31" s="153" t="s">
        <v>369</v>
      </c>
    </row>
    <row r="32" spans="1:12" x14ac:dyDescent="0.2">
      <c r="A32" s="101" t="s">
        <v>68</v>
      </c>
      <c r="B32" s="101" t="s">
        <v>98</v>
      </c>
      <c r="C32" s="108" t="s">
        <v>2</v>
      </c>
      <c r="D32" s="104" t="s">
        <v>4</v>
      </c>
      <c r="E32" s="109">
        <v>12</v>
      </c>
      <c r="F32" s="74" t="s">
        <v>140</v>
      </c>
      <c r="G32" s="74" t="s">
        <v>118</v>
      </c>
      <c r="H32" s="69" t="s">
        <v>133</v>
      </c>
      <c r="I32" s="71" t="s">
        <v>141</v>
      </c>
      <c r="J32" s="146"/>
      <c r="K32" s="146" t="s">
        <v>356</v>
      </c>
      <c r="L32" s="146" t="s">
        <v>355</v>
      </c>
    </row>
    <row r="33" spans="1:13" x14ac:dyDescent="0.2">
      <c r="A33" s="102"/>
      <c r="B33" s="101"/>
      <c r="C33" s="101"/>
      <c r="D33" s="104"/>
      <c r="E33" s="110"/>
      <c r="F33" s="74" t="s">
        <v>135</v>
      </c>
      <c r="G33" s="74" t="s">
        <v>11</v>
      </c>
      <c r="H33" s="69" t="s">
        <v>133</v>
      </c>
      <c r="I33" s="71" t="s">
        <v>136</v>
      </c>
      <c r="J33" s="147"/>
      <c r="K33" s="147"/>
      <c r="L33" s="147"/>
    </row>
    <row r="34" spans="1:13" x14ac:dyDescent="0.2">
      <c r="A34" s="101" t="s">
        <v>68</v>
      </c>
      <c r="B34" s="101" t="s">
        <v>98</v>
      </c>
      <c r="C34" s="108" t="s">
        <v>2</v>
      </c>
      <c r="D34" s="104" t="s">
        <v>57</v>
      </c>
      <c r="E34" s="109">
        <v>3</v>
      </c>
      <c r="F34" s="144" t="s">
        <v>54</v>
      </c>
      <c r="G34" s="144" t="s">
        <v>53</v>
      </c>
      <c r="H34" s="143" t="s">
        <v>19</v>
      </c>
      <c r="I34" s="71" t="s">
        <v>120</v>
      </c>
      <c r="J34" s="146" t="s">
        <v>373</v>
      </c>
      <c r="K34" s="146"/>
      <c r="L34" s="146" t="s">
        <v>372</v>
      </c>
    </row>
    <row r="35" spans="1:13" x14ac:dyDescent="0.2">
      <c r="A35" s="102"/>
      <c r="B35" s="101"/>
      <c r="C35" s="101"/>
      <c r="D35" s="104"/>
      <c r="E35" s="110"/>
      <c r="F35" s="144" t="s">
        <v>108</v>
      </c>
      <c r="G35" s="144" t="s">
        <v>109</v>
      </c>
      <c r="H35" s="143" t="s">
        <v>18</v>
      </c>
      <c r="I35" s="71" t="s">
        <v>110</v>
      </c>
      <c r="J35" s="147"/>
      <c r="K35" s="147"/>
      <c r="L35" s="147"/>
    </row>
    <row r="36" spans="1:13" x14ac:dyDescent="0.2">
      <c r="A36" s="111" t="s">
        <v>68</v>
      </c>
      <c r="B36" s="111" t="s">
        <v>98</v>
      </c>
      <c r="C36" s="118" t="s">
        <v>2</v>
      </c>
      <c r="D36" s="121" t="s">
        <v>3</v>
      </c>
      <c r="E36" s="150">
        <v>2</v>
      </c>
      <c r="F36" s="144" t="s">
        <v>320</v>
      </c>
      <c r="G36" s="144" t="s">
        <v>11</v>
      </c>
      <c r="H36" s="143" t="s">
        <v>16</v>
      </c>
      <c r="I36" s="71" t="s">
        <v>321</v>
      </c>
      <c r="J36" s="146" t="s">
        <v>358</v>
      </c>
      <c r="K36" s="146"/>
      <c r="L36" s="146" t="s">
        <v>357</v>
      </c>
    </row>
    <row r="37" spans="1:13" x14ac:dyDescent="0.2">
      <c r="A37" s="112"/>
      <c r="B37" s="112"/>
      <c r="C37" s="119"/>
      <c r="D37" s="122"/>
      <c r="E37" s="151"/>
      <c r="F37" s="144" t="s">
        <v>327</v>
      </c>
      <c r="G37" s="144" t="s">
        <v>328</v>
      </c>
      <c r="H37" s="143" t="s">
        <v>14</v>
      </c>
      <c r="I37" s="71" t="s">
        <v>329</v>
      </c>
      <c r="J37" s="148"/>
      <c r="K37" s="148"/>
      <c r="L37" s="148"/>
      <c r="M37" s="141"/>
    </row>
    <row r="38" spans="1:13" x14ac:dyDescent="0.2">
      <c r="A38" s="112"/>
      <c r="B38" s="112"/>
      <c r="C38" s="119"/>
      <c r="D38" s="122"/>
      <c r="E38" s="151"/>
      <c r="F38" s="144" t="s">
        <v>317</v>
      </c>
      <c r="G38" s="144" t="s">
        <v>318</v>
      </c>
      <c r="H38" s="143" t="s">
        <v>15</v>
      </c>
      <c r="I38" s="71" t="s">
        <v>319</v>
      </c>
      <c r="J38" s="148"/>
      <c r="K38" s="148"/>
      <c r="L38" s="148"/>
      <c r="M38" s="141"/>
    </row>
    <row r="39" spans="1:13" x14ac:dyDescent="0.2">
      <c r="A39" s="117"/>
      <c r="B39" s="117"/>
      <c r="C39" s="120"/>
      <c r="D39" s="123"/>
      <c r="E39" s="152"/>
      <c r="F39" s="144" t="s">
        <v>114</v>
      </c>
      <c r="G39" s="144" t="s">
        <v>115</v>
      </c>
      <c r="H39" s="143" t="s">
        <v>27</v>
      </c>
      <c r="I39" s="71" t="s">
        <v>116</v>
      </c>
      <c r="J39" s="147"/>
      <c r="K39" s="147"/>
      <c r="L39" s="147"/>
      <c r="M39" s="141"/>
    </row>
    <row r="40" spans="1:13" x14ac:dyDescent="0.2">
      <c r="A40" s="101" t="s">
        <v>68</v>
      </c>
      <c r="B40" s="101" t="s">
        <v>98</v>
      </c>
      <c r="C40" s="118" t="s">
        <v>2</v>
      </c>
      <c r="D40" s="104" t="s">
        <v>59</v>
      </c>
      <c r="E40" s="150">
        <v>3</v>
      </c>
      <c r="F40" s="144" t="s">
        <v>322</v>
      </c>
      <c r="G40" s="144" t="s">
        <v>323</v>
      </c>
      <c r="H40" s="143" t="s">
        <v>14</v>
      </c>
      <c r="I40" s="71" t="s">
        <v>324</v>
      </c>
      <c r="J40" s="146" t="s">
        <v>371</v>
      </c>
      <c r="K40" s="146"/>
      <c r="L40" s="146" t="s">
        <v>370</v>
      </c>
      <c r="M40" s="141"/>
    </row>
    <row r="41" spans="1:13" x14ac:dyDescent="0.2">
      <c r="A41" s="101"/>
      <c r="B41" s="101"/>
      <c r="C41" s="119"/>
      <c r="D41" s="104"/>
      <c r="E41" s="151"/>
      <c r="F41" s="144" t="s">
        <v>124</v>
      </c>
      <c r="G41" s="144" t="s">
        <v>125</v>
      </c>
      <c r="H41" s="143" t="s">
        <v>67</v>
      </c>
      <c r="I41" s="71" t="s">
        <v>126</v>
      </c>
      <c r="J41" s="148"/>
      <c r="K41" s="148"/>
      <c r="L41" s="148"/>
      <c r="M41" s="141"/>
    </row>
    <row r="42" spans="1:13" x14ac:dyDescent="0.2">
      <c r="A42" s="101"/>
      <c r="B42" s="101"/>
      <c r="C42" s="119"/>
      <c r="D42" s="104"/>
      <c r="E42" s="151"/>
      <c r="F42" s="144" t="s">
        <v>333</v>
      </c>
      <c r="G42" s="144" t="s">
        <v>334</v>
      </c>
      <c r="H42" s="143" t="s">
        <v>16</v>
      </c>
      <c r="I42" s="71" t="s">
        <v>335</v>
      </c>
      <c r="J42" s="148"/>
      <c r="K42" s="148"/>
      <c r="L42" s="148"/>
      <c r="M42" s="141"/>
    </row>
    <row r="43" spans="1:13" x14ac:dyDescent="0.2">
      <c r="A43" s="101"/>
      <c r="B43" s="101"/>
      <c r="C43" s="120"/>
      <c r="D43" s="104"/>
      <c r="E43" s="152"/>
      <c r="F43" s="144" t="s">
        <v>317</v>
      </c>
      <c r="G43" s="144" t="s">
        <v>318</v>
      </c>
      <c r="H43" s="143" t="s">
        <v>15</v>
      </c>
      <c r="I43" s="71" t="s">
        <v>319</v>
      </c>
      <c r="J43" s="147"/>
      <c r="K43" s="147"/>
      <c r="L43" s="147"/>
      <c r="M43" s="141"/>
    </row>
    <row r="44" spans="1:13" x14ac:dyDescent="0.2">
      <c r="A44" s="111" t="s">
        <v>68</v>
      </c>
      <c r="B44" s="102" t="s">
        <v>98</v>
      </c>
      <c r="C44" s="113" t="s">
        <v>2</v>
      </c>
      <c r="D44" s="104" t="s">
        <v>42</v>
      </c>
      <c r="E44" s="150">
        <v>2</v>
      </c>
      <c r="F44" s="144" t="s">
        <v>124</v>
      </c>
      <c r="G44" s="144" t="s">
        <v>125</v>
      </c>
      <c r="H44" s="143" t="s">
        <v>67</v>
      </c>
      <c r="I44" s="71" t="s">
        <v>126</v>
      </c>
      <c r="J44" s="146" t="s">
        <v>360</v>
      </c>
      <c r="K44" s="146"/>
      <c r="L44" s="146" t="s">
        <v>359</v>
      </c>
      <c r="M44" s="141"/>
    </row>
    <row r="45" spans="1:13" x14ac:dyDescent="0.2">
      <c r="A45" s="112"/>
      <c r="B45" s="102"/>
      <c r="C45" s="113"/>
      <c r="D45" s="104"/>
      <c r="E45" s="151"/>
      <c r="F45" s="144" t="s">
        <v>54</v>
      </c>
      <c r="G45" s="144" t="s">
        <v>53</v>
      </c>
      <c r="H45" s="143" t="s">
        <v>19</v>
      </c>
      <c r="I45" s="71" t="s">
        <v>120</v>
      </c>
      <c r="J45" s="148"/>
      <c r="K45" s="148"/>
      <c r="L45" s="148"/>
      <c r="M45" s="141"/>
    </row>
    <row r="46" spans="1:13" x14ac:dyDescent="0.2">
      <c r="A46" s="112"/>
      <c r="B46" s="102"/>
      <c r="C46" s="113"/>
      <c r="D46" s="104"/>
      <c r="E46" s="151"/>
      <c r="F46" s="144" t="s">
        <v>333</v>
      </c>
      <c r="G46" s="144" t="s">
        <v>334</v>
      </c>
      <c r="H46" s="143" t="s">
        <v>16</v>
      </c>
      <c r="I46" s="71" t="s">
        <v>335</v>
      </c>
      <c r="J46" s="148"/>
      <c r="K46" s="148"/>
      <c r="L46" s="148"/>
      <c r="M46" s="141"/>
    </row>
    <row r="47" spans="1:13" x14ac:dyDescent="0.2">
      <c r="A47" s="112"/>
      <c r="B47" s="102"/>
      <c r="C47" s="113"/>
      <c r="D47" s="104"/>
      <c r="E47" s="151"/>
      <c r="F47" s="144" t="s">
        <v>117</v>
      </c>
      <c r="G47" s="144" t="s">
        <v>118</v>
      </c>
      <c r="H47" s="143" t="s">
        <v>19</v>
      </c>
      <c r="I47" s="71" t="s">
        <v>119</v>
      </c>
      <c r="J47" s="148"/>
      <c r="K47" s="148"/>
      <c r="L47" s="148"/>
      <c r="M47" s="141"/>
    </row>
    <row r="48" spans="1:13" x14ac:dyDescent="0.2">
      <c r="A48" s="112"/>
      <c r="B48" s="102"/>
      <c r="C48" s="113"/>
      <c r="D48" s="104"/>
      <c r="E48" s="151"/>
      <c r="F48" s="144" t="s">
        <v>336</v>
      </c>
      <c r="G48" s="144" t="s">
        <v>337</v>
      </c>
      <c r="H48" s="143" t="s">
        <v>14</v>
      </c>
      <c r="I48" s="71" t="s">
        <v>338</v>
      </c>
      <c r="J48" s="148"/>
      <c r="K48" s="148"/>
      <c r="L48" s="148"/>
      <c r="M48" s="141"/>
    </row>
    <row r="49" spans="1:13" x14ac:dyDescent="0.2">
      <c r="A49" s="112"/>
      <c r="B49" s="102"/>
      <c r="C49" s="113"/>
      <c r="D49" s="104"/>
      <c r="E49" s="151"/>
      <c r="F49" s="144" t="s">
        <v>322</v>
      </c>
      <c r="G49" s="144" t="s">
        <v>323</v>
      </c>
      <c r="H49" s="143" t="s">
        <v>14</v>
      </c>
      <c r="I49" s="71" t="s">
        <v>324</v>
      </c>
      <c r="J49" s="148"/>
      <c r="K49" s="148"/>
      <c r="L49" s="148"/>
      <c r="M49" s="141"/>
    </row>
    <row r="50" spans="1:13" x14ac:dyDescent="0.2">
      <c r="A50" s="112"/>
      <c r="B50" s="102"/>
      <c r="C50" s="113"/>
      <c r="D50" s="104"/>
      <c r="E50" s="151"/>
      <c r="F50" s="144" t="s">
        <v>108</v>
      </c>
      <c r="G50" s="144" t="s">
        <v>109</v>
      </c>
      <c r="H50" s="143" t="s">
        <v>18</v>
      </c>
      <c r="I50" s="71" t="s">
        <v>110</v>
      </c>
      <c r="J50" s="148"/>
      <c r="K50" s="148"/>
      <c r="L50" s="148"/>
      <c r="M50" s="141"/>
    </row>
    <row r="51" spans="1:13" x14ac:dyDescent="0.2">
      <c r="A51" s="112"/>
      <c r="B51" s="102"/>
      <c r="C51" s="113"/>
      <c r="D51" s="104"/>
      <c r="E51" s="151"/>
      <c r="F51" s="144" t="s">
        <v>111</v>
      </c>
      <c r="G51" s="144" t="s">
        <v>112</v>
      </c>
      <c r="H51" s="143" t="s">
        <v>27</v>
      </c>
      <c r="I51" s="71" t="s">
        <v>113</v>
      </c>
      <c r="J51" s="148"/>
      <c r="K51" s="148"/>
      <c r="L51" s="148"/>
    </row>
    <row r="52" spans="1:13" x14ac:dyDescent="0.2">
      <c r="A52" s="112"/>
      <c r="B52" s="102"/>
      <c r="C52" s="113"/>
      <c r="D52" s="104"/>
      <c r="E52" s="152"/>
      <c r="F52" s="144" t="s">
        <v>66</v>
      </c>
      <c r="G52" s="144" t="s">
        <v>73</v>
      </c>
      <c r="H52" s="143" t="s">
        <v>127</v>
      </c>
      <c r="I52" s="71" t="s">
        <v>128</v>
      </c>
      <c r="J52" s="147"/>
      <c r="K52" s="147"/>
      <c r="L52" s="147"/>
    </row>
    <row r="53" spans="1:13" x14ac:dyDescent="0.2">
      <c r="A53" s="101" t="s">
        <v>68</v>
      </c>
      <c r="B53" s="101" t="s">
        <v>98</v>
      </c>
      <c r="C53" s="139" t="s">
        <v>0</v>
      </c>
      <c r="D53" s="104" t="s">
        <v>4</v>
      </c>
      <c r="E53" s="154">
        <v>8</v>
      </c>
      <c r="F53" s="74" t="s">
        <v>151</v>
      </c>
      <c r="G53" s="74" t="s">
        <v>152</v>
      </c>
      <c r="H53" s="69" t="s">
        <v>31</v>
      </c>
      <c r="I53" s="71" t="s">
        <v>153</v>
      </c>
      <c r="J53" s="146"/>
      <c r="K53" s="146" t="s">
        <v>375</v>
      </c>
      <c r="L53" s="146" t="s">
        <v>374</v>
      </c>
    </row>
    <row r="54" spans="1:13" x14ac:dyDescent="0.2">
      <c r="A54" s="102"/>
      <c r="B54" s="101"/>
      <c r="C54" s="140"/>
      <c r="D54" s="104"/>
      <c r="E54" s="155"/>
      <c r="F54" s="65" t="s">
        <v>89</v>
      </c>
      <c r="G54" s="65" t="s">
        <v>90</v>
      </c>
      <c r="H54" s="69" t="s">
        <v>31</v>
      </c>
      <c r="I54" s="71" t="s">
        <v>261</v>
      </c>
      <c r="J54" s="147"/>
      <c r="K54" s="147"/>
      <c r="L54" s="147"/>
    </row>
    <row r="55" spans="1:13" x14ac:dyDescent="0.2">
      <c r="A55" s="111" t="s">
        <v>68</v>
      </c>
      <c r="B55" s="102" t="s">
        <v>98</v>
      </c>
      <c r="C55" s="131" t="s">
        <v>0</v>
      </c>
      <c r="D55" s="104" t="s">
        <v>42</v>
      </c>
      <c r="E55" s="133">
        <v>7</v>
      </c>
      <c r="F55" s="74" t="s">
        <v>117</v>
      </c>
      <c r="G55" s="74" t="s">
        <v>118</v>
      </c>
      <c r="H55" s="69" t="s">
        <v>19</v>
      </c>
      <c r="I55" s="71" t="s">
        <v>119</v>
      </c>
      <c r="J55" s="146"/>
      <c r="K55" s="146" t="s">
        <v>377</v>
      </c>
      <c r="L55" s="146" t="s">
        <v>376</v>
      </c>
    </row>
    <row r="56" spans="1:13" x14ac:dyDescent="0.2">
      <c r="A56" s="112"/>
      <c r="B56" s="102"/>
      <c r="C56" s="131"/>
      <c r="D56" s="104"/>
      <c r="E56" s="134"/>
      <c r="F56" s="144" t="s">
        <v>327</v>
      </c>
      <c r="G56" s="144" t="s">
        <v>328</v>
      </c>
      <c r="H56" s="143" t="s">
        <v>14</v>
      </c>
      <c r="I56" s="71" t="s">
        <v>329</v>
      </c>
      <c r="J56" s="148"/>
      <c r="K56" s="148"/>
      <c r="L56" s="148"/>
    </row>
    <row r="57" spans="1:13" x14ac:dyDescent="0.2">
      <c r="A57" s="112"/>
      <c r="B57" s="102"/>
      <c r="C57" s="131"/>
      <c r="D57" s="104"/>
      <c r="E57" s="134"/>
      <c r="F57" s="144" t="s">
        <v>114</v>
      </c>
      <c r="G57" s="144" t="s">
        <v>115</v>
      </c>
      <c r="H57" s="143" t="s">
        <v>27</v>
      </c>
      <c r="I57" s="71" t="s">
        <v>116</v>
      </c>
      <c r="J57" s="148"/>
      <c r="K57" s="148"/>
      <c r="L57" s="148"/>
    </row>
    <row r="58" spans="1:13" x14ac:dyDescent="0.2">
      <c r="A58" s="112"/>
      <c r="B58" s="102"/>
      <c r="C58" s="131"/>
      <c r="D58" s="104"/>
      <c r="E58" s="134"/>
      <c r="F58" s="144" t="s">
        <v>111</v>
      </c>
      <c r="G58" s="144" t="s">
        <v>112</v>
      </c>
      <c r="H58" s="143" t="s">
        <v>27</v>
      </c>
      <c r="I58" s="71" t="s">
        <v>113</v>
      </c>
      <c r="J58" s="148"/>
      <c r="K58" s="148"/>
      <c r="L58" s="148"/>
    </row>
    <row r="59" spans="1:13" x14ac:dyDescent="0.2">
      <c r="A59" s="112"/>
      <c r="B59" s="102"/>
      <c r="C59" s="131"/>
      <c r="D59" s="104"/>
      <c r="E59" s="134"/>
      <c r="F59" s="65" t="s">
        <v>20</v>
      </c>
      <c r="G59" s="65" t="s">
        <v>23</v>
      </c>
      <c r="H59" s="69" t="s">
        <v>19</v>
      </c>
      <c r="I59" s="71" t="s">
        <v>184</v>
      </c>
      <c r="J59" s="148"/>
      <c r="K59" s="148"/>
      <c r="L59" s="148"/>
    </row>
    <row r="60" spans="1:13" x14ac:dyDescent="0.2">
      <c r="A60" s="112"/>
      <c r="B60" s="102"/>
      <c r="C60" s="131"/>
      <c r="D60" s="104"/>
      <c r="E60" s="134"/>
      <c r="F60" s="65" t="s">
        <v>166</v>
      </c>
      <c r="G60" s="65" t="s">
        <v>28</v>
      </c>
      <c r="H60" s="69" t="s">
        <v>14</v>
      </c>
      <c r="I60" s="71" t="s">
        <v>167</v>
      </c>
      <c r="J60" s="148"/>
      <c r="K60" s="148"/>
      <c r="L60" s="148"/>
    </row>
    <row r="61" spans="1:13" x14ac:dyDescent="0.2">
      <c r="A61" s="112"/>
      <c r="B61" s="102"/>
      <c r="C61" s="131"/>
      <c r="D61" s="104"/>
      <c r="E61" s="134"/>
      <c r="F61" s="65" t="s">
        <v>341</v>
      </c>
      <c r="G61" s="65" t="s">
        <v>343</v>
      </c>
      <c r="H61" s="69" t="s">
        <v>19</v>
      </c>
      <c r="I61" s="71" t="s">
        <v>342</v>
      </c>
      <c r="J61" s="148"/>
      <c r="K61" s="148"/>
      <c r="L61" s="148"/>
    </row>
    <row r="62" spans="1:13" x14ac:dyDescent="0.2">
      <c r="A62" s="112"/>
      <c r="B62" s="102"/>
      <c r="C62" s="131"/>
      <c r="D62" s="104"/>
      <c r="E62" s="134"/>
      <c r="F62" s="65" t="s">
        <v>21</v>
      </c>
      <c r="G62" s="65" t="s">
        <v>22</v>
      </c>
      <c r="H62" s="69" t="s">
        <v>15</v>
      </c>
      <c r="I62" s="71" t="s">
        <v>171</v>
      </c>
      <c r="J62" s="148"/>
      <c r="K62" s="148"/>
      <c r="L62" s="148"/>
    </row>
    <row r="63" spans="1:13" x14ac:dyDescent="0.2">
      <c r="A63" s="117"/>
      <c r="B63" s="102"/>
      <c r="C63" s="131"/>
      <c r="D63" s="104"/>
      <c r="E63" s="134"/>
      <c r="F63" s="74" t="s">
        <v>336</v>
      </c>
      <c r="G63" s="74" t="s">
        <v>337</v>
      </c>
      <c r="H63" s="69" t="s">
        <v>14</v>
      </c>
      <c r="I63" s="71" t="s">
        <v>338</v>
      </c>
      <c r="J63" s="147"/>
      <c r="K63" s="147"/>
      <c r="L63" s="147"/>
    </row>
    <row r="64" spans="1:13" x14ac:dyDescent="0.2">
      <c r="A64" s="52"/>
      <c r="B64" s="53"/>
      <c r="C64" s="54"/>
      <c r="D64" s="55"/>
      <c r="E64" s="56"/>
      <c r="F64" s="57"/>
      <c r="G64" s="58"/>
      <c r="H64" s="59"/>
      <c r="I64" s="60"/>
      <c r="J64" s="60"/>
      <c r="K64" s="60"/>
      <c r="L64" s="60"/>
    </row>
    <row r="65" spans="1:11" x14ac:dyDescent="0.2">
      <c r="A65" s="101" t="s">
        <v>94</v>
      </c>
      <c r="B65" s="101" t="s">
        <v>97</v>
      </c>
      <c r="C65" s="131" t="s">
        <v>0</v>
      </c>
      <c r="D65" s="104" t="s">
        <v>275</v>
      </c>
      <c r="E65" s="132">
        <v>3</v>
      </c>
      <c r="F65" s="65" t="s">
        <v>253</v>
      </c>
      <c r="G65" s="65" t="s">
        <v>58</v>
      </c>
      <c r="H65" s="69" t="s">
        <v>31</v>
      </c>
      <c r="I65" s="71" t="s">
        <v>254</v>
      </c>
      <c r="J65" s="71"/>
      <c r="K65" s="128" t="s">
        <v>274</v>
      </c>
    </row>
    <row r="66" spans="1:11" x14ac:dyDescent="0.2">
      <c r="A66" s="101"/>
      <c r="B66" s="130"/>
      <c r="C66" s="131"/>
      <c r="D66" s="126"/>
      <c r="E66" s="132"/>
      <c r="F66" s="65" t="s">
        <v>259</v>
      </c>
      <c r="G66" s="65" t="s">
        <v>173</v>
      </c>
      <c r="H66" s="69" t="s">
        <v>31</v>
      </c>
      <c r="I66" s="71" t="s">
        <v>260</v>
      </c>
      <c r="J66" s="71"/>
      <c r="K66" s="129"/>
    </row>
    <row r="67" spans="1:11" x14ac:dyDescent="0.2">
      <c r="A67" s="101"/>
      <c r="B67" s="130"/>
      <c r="C67" s="131"/>
      <c r="D67" s="126"/>
      <c r="E67" s="132"/>
      <c r="F67" s="65" t="s">
        <v>89</v>
      </c>
      <c r="G67" s="65" t="s">
        <v>90</v>
      </c>
      <c r="H67" s="69" t="s">
        <v>31</v>
      </c>
      <c r="I67" s="71" t="s">
        <v>261</v>
      </c>
      <c r="J67" s="71"/>
      <c r="K67" s="129"/>
    </row>
    <row r="68" spans="1:11" x14ac:dyDescent="0.2">
      <c r="A68" s="101"/>
      <c r="B68" s="130"/>
      <c r="C68" s="131"/>
      <c r="D68" s="126"/>
      <c r="E68" s="132"/>
      <c r="F68" s="74" t="s">
        <v>151</v>
      </c>
      <c r="G68" s="74" t="s">
        <v>152</v>
      </c>
      <c r="H68" s="69" t="s">
        <v>31</v>
      </c>
      <c r="I68" s="71" t="s">
        <v>153</v>
      </c>
      <c r="J68" s="71"/>
      <c r="K68" s="129"/>
    </row>
    <row r="69" spans="1:11" x14ac:dyDescent="0.2">
      <c r="A69" s="52"/>
      <c r="B69" s="53"/>
      <c r="C69" s="54"/>
      <c r="D69" s="55"/>
      <c r="E69" s="56"/>
      <c r="F69" s="57"/>
      <c r="G69" s="58"/>
      <c r="H69" s="59"/>
      <c r="I69" s="60"/>
      <c r="J69" s="60"/>
      <c r="K69" s="60"/>
    </row>
    <row r="70" spans="1:11" x14ac:dyDescent="0.2">
      <c r="A70" s="32" t="s">
        <v>94</v>
      </c>
      <c r="B70" s="33" t="s">
        <v>96</v>
      </c>
      <c r="C70" s="34" t="s">
        <v>1</v>
      </c>
      <c r="D70" s="31" t="s">
        <v>276</v>
      </c>
      <c r="E70" s="38">
        <v>1</v>
      </c>
      <c r="F70" s="65" t="s">
        <v>32</v>
      </c>
      <c r="G70" s="65" t="s">
        <v>22</v>
      </c>
      <c r="H70" s="69" t="s">
        <v>52</v>
      </c>
      <c r="I70" s="71" t="s">
        <v>214</v>
      </c>
      <c r="J70" s="71"/>
      <c r="K70" s="66" t="s">
        <v>277</v>
      </c>
    </row>
    <row r="71" spans="1:11" x14ac:dyDescent="0.2">
      <c r="A71" s="32" t="s">
        <v>94</v>
      </c>
      <c r="B71" s="33" t="s">
        <v>96</v>
      </c>
      <c r="C71" s="34" t="s">
        <v>1</v>
      </c>
      <c r="D71" s="31" t="s">
        <v>276</v>
      </c>
      <c r="E71" s="37">
        <v>8</v>
      </c>
      <c r="F71" s="65" t="s">
        <v>84</v>
      </c>
      <c r="G71" s="65" t="s">
        <v>80</v>
      </c>
      <c r="H71" s="69" t="s">
        <v>52</v>
      </c>
      <c r="I71" s="71" t="s">
        <v>216</v>
      </c>
      <c r="J71" s="71"/>
      <c r="K71" s="66" t="s">
        <v>278</v>
      </c>
    </row>
    <row r="72" spans="1:11" x14ac:dyDescent="0.2">
      <c r="A72" s="102" t="s">
        <v>94</v>
      </c>
      <c r="B72" s="102" t="s">
        <v>96</v>
      </c>
      <c r="C72" s="125" t="s">
        <v>1</v>
      </c>
      <c r="D72" s="104" t="s">
        <v>279</v>
      </c>
      <c r="E72" s="127">
        <v>14</v>
      </c>
      <c r="F72" s="65" t="s">
        <v>193</v>
      </c>
      <c r="G72" s="65" t="s">
        <v>194</v>
      </c>
      <c r="H72" s="69" t="s">
        <v>52</v>
      </c>
      <c r="I72" s="71" t="s">
        <v>195</v>
      </c>
      <c r="J72" s="71"/>
      <c r="K72" s="128" t="s">
        <v>287</v>
      </c>
    </row>
    <row r="73" spans="1:11" x14ac:dyDescent="0.2">
      <c r="A73" s="124"/>
      <c r="B73" s="102"/>
      <c r="C73" s="125"/>
      <c r="D73" s="126"/>
      <c r="E73" s="127"/>
      <c r="F73" s="65" t="s">
        <v>217</v>
      </c>
      <c r="G73" s="65" t="s">
        <v>218</v>
      </c>
      <c r="H73" s="69" t="s">
        <v>52</v>
      </c>
      <c r="I73" s="71" t="s">
        <v>219</v>
      </c>
      <c r="J73" s="71"/>
      <c r="K73" s="129"/>
    </row>
    <row r="74" spans="1:11" x14ac:dyDescent="0.2">
      <c r="A74" s="124"/>
      <c r="B74" s="102"/>
      <c r="C74" s="125"/>
      <c r="D74" s="126"/>
      <c r="E74" s="127"/>
      <c r="F74" s="65" t="s">
        <v>223</v>
      </c>
      <c r="G74" s="65" t="s">
        <v>224</v>
      </c>
      <c r="H74" s="69" t="s">
        <v>52</v>
      </c>
      <c r="I74" s="71" t="s">
        <v>225</v>
      </c>
      <c r="J74" s="71"/>
      <c r="K74" s="129"/>
    </row>
    <row r="75" spans="1:11" x14ac:dyDescent="0.2">
      <c r="A75" s="124"/>
      <c r="B75" s="102"/>
      <c r="C75" s="125"/>
      <c r="D75" s="126"/>
      <c r="E75" s="127"/>
      <c r="F75" s="65" t="s">
        <v>226</v>
      </c>
      <c r="G75" s="65" t="s">
        <v>227</v>
      </c>
      <c r="H75" s="69" t="s">
        <v>52</v>
      </c>
      <c r="I75" s="71" t="s">
        <v>228</v>
      </c>
      <c r="J75" s="71"/>
      <c r="K75" s="129"/>
    </row>
    <row r="76" spans="1:11" x14ac:dyDescent="0.2">
      <c r="A76" s="102" t="s">
        <v>94</v>
      </c>
      <c r="B76" s="102" t="s">
        <v>96</v>
      </c>
      <c r="C76" s="125" t="s">
        <v>1</v>
      </c>
      <c r="D76" s="104" t="s">
        <v>279</v>
      </c>
      <c r="E76" s="127">
        <v>16</v>
      </c>
      <c r="F76" s="64" t="s">
        <v>82</v>
      </c>
      <c r="G76" s="64" t="s">
        <v>83</v>
      </c>
      <c r="H76" s="69" t="s">
        <v>52</v>
      </c>
      <c r="I76" s="76" t="s">
        <v>201</v>
      </c>
      <c r="J76" s="76"/>
      <c r="K76" s="128" t="s">
        <v>288</v>
      </c>
    </row>
    <row r="77" spans="1:11" x14ac:dyDescent="0.2">
      <c r="A77" s="124"/>
      <c r="B77" s="102"/>
      <c r="C77" s="125"/>
      <c r="D77" s="126"/>
      <c r="E77" s="127"/>
      <c r="F77" s="64" t="s">
        <v>202</v>
      </c>
      <c r="G77" s="64" t="s">
        <v>203</v>
      </c>
      <c r="H77" s="69" t="s">
        <v>52</v>
      </c>
      <c r="I77" s="76" t="s">
        <v>204</v>
      </c>
      <c r="J77" s="76"/>
      <c r="K77" s="129"/>
    </row>
    <row r="78" spans="1:11" x14ac:dyDescent="0.2">
      <c r="A78" s="124"/>
      <c r="B78" s="102"/>
      <c r="C78" s="125"/>
      <c r="D78" s="126"/>
      <c r="E78" s="127"/>
      <c r="F78" s="64" t="s">
        <v>211</v>
      </c>
      <c r="G78" s="64" t="s">
        <v>212</v>
      </c>
      <c r="H78" s="69" t="s">
        <v>52</v>
      </c>
      <c r="I78" s="76" t="s">
        <v>213</v>
      </c>
      <c r="J78" s="76"/>
      <c r="K78" s="129"/>
    </row>
    <row r="79" spans="1:11" x14ac:dyDescent="0.2">
      <c r="A79" s="124"/>
      <c r="B79" s="102"/>
      <c r="C79" s="125"/>
      <c r="D79" s="126"/>
      <c r="E79" s="127"/>
      <c r="F79" s="64" t="s">
        <v>229</v>
      </c>
      <c r="G79" s="64" t="s">
        <v>230</v>
      </c>
      <c r="H79" s="69" t="s">
        <v>52</v>
      </c>
      <c r="I79" s="76" t="s">
        <v>231</v>
      </c>
      <c r="J79" s="76"/>
      <c r="K79" s="129"/>
    </row>
    <row r="80" spans="1:11" x14ac:dyDescent="0.2">
      <c r="A80" s="102" t="s">
        <v>94</v>
      </c>
      <c r="B80" s="102" t="s">
        <v>96</v>
      </c>
      <c r="C80" s="125" t="s">
        <v>1</v>
      </c>
      <c r="D80" s="104" t="s">
        <v>279</v>
      </c>
      <c r="E80" s="127">
        <v>23</v>
      </c>
      <c r="F80" s="64" t="s">
        <v>196</v>
      </c>
      <c r="G80" s="64" t="s">
        <v>197</v>
      </c>
      <c r="H80" s="69" t="s">
        <v>52</v>
      </c>
      <c r="I80" s="76" t="s">
        <v>198</v>
      </c>
      <c r="J80" s="76"/>
      <c r="K80" s="128" t="s">
        <v>289</v>
      </c>
    </row>
    <row r="81" spans="1:11" x14ac:dyDescent="0.2">
      <c r="A81" s="124"/>
      <c r="B81" s="102"/>
      <c r="C81" s="125"/>
      <c r="D81" s="126"/>
      <c r="E81" s="127"/>
      <c r="F81" s="64" t="s">
        <v>205</v>
      </c>
      <c r="G81" s="64" t="s">
        <v>206</v>
      </c>
      <c r="H81" s="69" t="s">
        <v>52</v>
      </c>
      <c r="I81" s="76" t="s">
        <v>207</v>
      </c>
      <c r="J81" s="76"/>
      <c r="K81" s="129"/>
    </row>
    <row r="82" spans="1:11" x14ac:dyDescent="0.2">
      <c r="A82" s="124"/>
      <c r="B82" s="102"/>
      <c r="C82" s="125"/>
      <c r="D82" s="126"/>
      <c r="E82" s="127"/>
      <c r="F82" s="64" t="s">
        <v>208</v>
      </c>
      <c r="G82" s="64" t="s">
        <v>209</v>
      </c>
      <c r="H82" s="69" t="s">
        <v>52</v>
      </c>
      <c r="I82" s="76" t="s">
        <v>210</v>
      </c>
      <c r="J82" s="76"/>
      <c r="K82" s="129"/>
    </row>
    <row r="83" spans="1:11" x14ac:dyDescent="0.2">
      <c r="A83" s="124"/>
      <c r="B83" s="102"/>
      <c r="C83" s="125"/>
      <c r="D83" s="126"/>
      <c r="E83" s="127"/>
      <c r="F83" s="64" t="s">
        <v>220</v>
      </c>
      <c r="G83" s="64" t="s">
        <v>221</v>
      </c>
      <c r="H83" s="69" t="s">
        <v>52</v>
      </c>
      <c r="I83" s="76" t="s">
        <v>222</v>
      </c>
      <c r="J83" s="76"/>
      <c r="K83" s="129"/>
    </row>
    <row r="84" spans="1:11" x14ac:dyDescent="0.2">
      <c r="A84" s="102" t="s">
        <v>94</v>
      </c>
      <c r="B84" s="102" t="s">
        <v>96</v>
      </c>
      <c r="C84" s="131" t="s">
        <v>0</v>
      </c>
      <c r="D84" s="104" t="s">
        <v>279</v>
      </c>
      <c r="E84" s="132">
        <v>4</v>
      </c>
      <c r="F84" s="65" t="s">
        <v>32</v>
      </c>
      <c r="G84" s="65" t="s">
        <v>22</v>
      </c>
      <c r="H84" s="69" t="s">
        <v>52</v>
      </c>
      <c r="I84" s="71" t="s">
        <v>214</v>
      </c>
      <c r="J84" s="71"/>
      <c r="K84" s="128" t="s">
        <v>286</v>
      </c>
    </row>
    <row r="85" spans="1:11" x14ac:dyDescent="0.2">
      <c r="A85" s="124"/>
      <c r="B85" s="102"/>
      <c r="C85" s="131"/>
      <c r="D85" s="126"/>
      <c r="E85" s="132"/>
      <c r="F85" s="65" t="s">
        <v>84</v>
      </c>
      <c r="G85" s="65" t="s">
        <v>80</v>
      </c>
      <c r="H85" s="69" t="s">
        <v>52</v>
      </c>
      <c r="I85" s="71" t="s">
        <v>216</v>
      </c>
      <c r="J85" s="71"/>
      <c r="K85" s="129"/>
    </row>
    <row r="86" spans="1:11" x14ac:dyDescent="0.2">
      <c r="A86" s="124"/>
      <c r="B86" s="102"/>
      <c r="C86" s="131"/>
      <c r="D86" s="126"/>
      <c r="E86" s="132"/>
      <c r="F86" s="67" t="s">
        <v>280</v>
      </c>
      <c r="G86" s="68" t="s">
        <v>281</v>
      </c>
      <c r="H86" s="69" t="s">
        <v>52</v>
      </c>
      <c r="I86" s="72" t="s">
        <v>282</v>
      </c>
      <c r="J86" s="72"/>
      <c r="K86" s="129"/>
    </row>
    <row r="87" spans="1:11" x14ac:dyDescent="0.2">
      <c r="A87" s="124"/>
      <c r="B87" s="102"/>
      <c r="C87" s="131"/>
      <c r="D87" s="126"/>
      <c r="E87" s="132"/>
      <c r="F87" s="67" t="s">
        <v>283</v>
      </c>
      <c r="G87" s="68" t="s">
        <v>284</v>
      </c>
      <c r="H87" s="69" t="s">
        <v>52</v>
      </c>
      <c r="I87" s="72" t="s">
        <v>285</v>
      </c>
      <c r="J87" s="72"/>
      <c r="K87" s="129"/>
    </row>
    <row r="88" spans="1:11" x14ac:dyDescent="0.2">
      <c r="A88" s="52"/>
      <c r="B88" s="53"/>
      <c r="C88" s="54"/>
      <c r="D88" s="55"/>
      <c r="E88" s="56"/>
      <c r="F88" s="57"/>
      <c r="G88" s="58"/>
      <c r="H88" s="70"/>
      <c r="I88" s="73"/>
      <c r="J88" s="73"/>
      <c r="K88" s="60"/>
    </row>
    <row r="89" spans="1:11" x14ac:dyDescent="0.2">
      <c r="A89" s="32" t="s">
        <v>94</v>
      </c>
      <c r="B89" s="79" t="s">
        <v>95</v>
      </c>
      <c r="C89" s="34" t="s">
        <v>1</v>
      </c>
      <c r="D89" s="31" t="s">
        <v>301</v>
      </c>
      <c r="E89" s="37">
        <v>2</v>
      </c>
      <c r="F89" s="77" t="s">
        <v>32</v>
      </c>
      <c r="G89" s="77" t="s">
        <v>22</v>
      </c>
      <c r="H89" s="78" t="s">
        <v>52</v>
      </c>
      <c r="I89" s="71" t="s">
        <v>214</v>
      </c>
      <c r="J89" s="71"/>
      <c r="K89" s="66" t="s">
        <v>277</v>
      </c>
    </row>
    <row r="90" spans="1:11" x14ac:dyDescent="0.2">
      <c r="A90" s="32" t="s">
        <v>94</v>
      </c>
      <c r="B90" s="79" t="s">
        <v>95</v>
      </c>
      <c r="C90" s="34" t="s">
        <v>1</v>
      </c>
      <c r="D90" s="31" t="s">
        <v>301</v>
      </c>
      <c r="E90" s="37">
        <v>30</v>
      </c>
      <c r="F90" s="77" t="s">
        <v>290</v>
      </c>
      <c r="G90" s="77" t="s">
        <v>291</v>
      </c>
      <c r="H90" s="78" t="s">
        <v>122</v>
      </c>
      <c r="I90" s="71" t="s">
        <v>293</v>
      </c>
      <c r="J90" s="71"/>
      <c r="K90" s="66" t="s">
        <v>292</v>
      </c>
    </row>
    <row r="91" spans="1:11" x14ac:dyDescent="0.2">
      <c r="A91" s="32" t="s">
        <v>94</v>
      </c>
      <c r="B91" s="79" t="s">
        <v>95</v>
      </c>
      <c r="C91" s="34" t="s">
        <v>1</v>
      </c>
      <c r="D91" s="31" t="s">
        <v>301</v>
      </c>
      <c r="E91" s="75">
        <v>47</v>
      </c>
      <c r="F91" s="77" t="s">
        <v>185</v>
      </c>
      <c r="G91" s="77" t="s">
        <v>186</v>
      </c>
      <c r="H91" s="78" t="s">
        <v>122</v>
      </c>
      <c r="I91" s="71" t="s">
        <v>187</v>
      </c>
      <c r="J91" s="71"/>
      <c r="K91" s="66" t="s">
        <v>294</v>
      </c>
    </row>
    <row r="92" spans="1:11" x14ac:dyDescent="0.2">
      <c r="A92" s="32" t="s">
        <v>94</v>
      </c>
      <c r="B92" s="79" t="s">
        <v>95</v>
      </c>
      <c r="C92" s="34" t="s">
        <v>1</v>
      </c>
      <c r="D92" s="31" t="s">
        <v>301</v>
      </c>
      <c r="E92" s="75">
        <v>53</v>
      </c>
      <c r="F92" s="77" t="s">
        <v>191</v>
      </c>
      <c r="G92" s="77" t="s">
        <v>25</v>
      </c>
      <c r="H92" s="78" t="s">
        <v>122</v>
      </c>
      <c r="I92" s="71" t="s">
        <v>192</v>
      </c>
      <c r="J92" s="71"/>
      <c r="K92" s="66" t="s">
        <v>295</v>
      </c>
    </row>
    <row r="93" spans="1:11" x14ac:dyDescent="0.2">
      <c r="A93" s="32" t="s">
        <v>94</v>
      </c>
      <c r="B93" s="79" t="s">
        <v>95</v>
      </c>
      <c r="C93" s="34" t="s">
        <v>1</v>
      </c>
      <c r="D93" s="31" t="s">
        <v>301</v>
      </c>
      <c r="E93" s="75">
        <v>58</v>
      </c>
      <c r="F93" s="80" t="s">
        <v>297</v>
      </c>
      <c r="G93" s="80" t="s">
        <v>298</v>
      </c>
      <c r="H93" s="78" t="s">
        <v>122</v>
      </c>
      <c r="I93" s="72" t="s">
        <v>296</v>
      </c>
      <c r="J93" s="72"/>
      <c r="K93" s="66" t="s">
        <v>299</v>
      </c>
    </row>
    <row r="94" spans="1:11" x14ac:dyDescent="0.2">
      <c r="A94" s="32" t="s">
        <v>94</v>
      </c>
      <c r="B94" s="79" t="s">
        <v>95</v>
      </c>
      <c r="C94" s="34" t="s">
        <v>1</v>
      </c>
      <c r="D94" s="31" t="s">
        <v>301</v>
      </c>
      <c r="E94" s="75">
        <v>77</v>
      </c>
      <c r="F94" s="77" t="s">
        <v>188</v>
      </c>
      <c r="G94" s="77" t="s">
        <v>189</v>
      </c>
      <c r="H94" s="78" t="s">
        <v>122</v>
      </c>
      <c r="I94" s="71" t="s">
        <v>190</v>
      </c>
      <c r="J94" s="71"/>
      <c r="K94" s="66" t="s">
        <v>300</v>
      </c>
    </row>
    <row r="95" spans="1:11" x14ac:dyDescent="0.2">
      <c r="A95" s="102" t="s">
        <v>94</v>
      </c>
      <c r="B95" s="102" t="s">
        <v>95</v>
      </c>
      <c r="C95" s="125" t="s">
        <v>1</v>
      </c>
      <c r="D95" s="104" t="s">
        <v>310</v>
      </c>
      <c r="E95" s="132">
        <v>2</v>
      </c>
      <c r="F95" s="77" t="s">
        <v>191</v>
      </c>
      <c r="G95" s="77" t="s">
        <v>25</v>
      </c>
      <c r="H95" s="78" t="s">
        <v>122</v>
      </c>
      <c r="I95" s="71" t="s">
        <v>192</v>
      </c>
      <c r="J95" s="71"/>
      <c r="K95" s="128"/>
    </row>
    <row r="96" spans="1:11" x14ac:dyDescent="0.2">
      <c r="A96" s="124"/>
      <c r="B96" s="102"/>
      <c r="C96" s="125"/>
      <c r="D96" s="126"/>
      <c r="E96" s="132"/>
      <c r="F96" s="77" t="s">
        <v>185</v>
      </c>
      <c r="G96" s="77" t="s">
        <v>186</v>
      </c>
      <c r="H96" s="78" t="s">
        <v>122</v>
      </c>
      <c r="I96" s="71" t="s">
        <v>187</v>
      </c>
      <c r="J96" s="71"/>
      <c r="K96" s="129"/>
    </row>
    <row r="97" spans="1:11" x14ac:dyDescent="0.2">
      <c r="A97" s="124"/>
      <c r="B97" s="102"/>
      <c r="C97" s="125"/>
      <c r="D97" s="126"/>
      <c r="E97" s="132"/>
      <c r="F97" s="77" t="s">
        <v>188</v>
      </c>
      <c r="G97" s="77" t="s">
        <v>189</v>
      </c>
      <c r="H97" s="78" t="s">
        <v>122</v>
      </c>
      <c r="I97" s="71" t="s">
        <v>190</v>
      </c>
      <c r="J97" s="71"/>
      <c r="K97" s="129"/>
    </row>
    <row r="98" spans="1:11" x14ac:dyDescent="0.2">
      <c r="A98" s="124"/>
      <c r="B98" s="102"/>
      <c r="C98" s="125"/>
      <c r="D98" s="126"/>
      <c r="E98" s="132"/>
      <c r="F98" s="80" t="s">
        <v>297</v>
      </c>
      <c r="G98" s="80" t="s">
        <v>298</v>
      </c>
      <c r="H98" s="78" t="s">
        <v>122</v>
      </c>
      <c r="I98" s="72" t="s">
        <v>296</v>
      </c>
      <c r="J98" s="72"/>
      <c r="K98" s="129"/>
    </row>
    <row r="99" spans="1:11" x14ac:dyDescent="0.2">
      <c r="A99" s="102" t="s">
        <v>94</v>
      </c>
      <c r="B99" s="102" t="s">
        <v>95</v>
      </c>
      <c r="C99" s="125" t="s">
        <v>1</v>
      </c>
      <c r="D99" s="104" t="s">
        <v>310</v>
      </c>
      <c r="E99" s="132">
        <v>4</v>
      </c>
      <c r="F99" s="77" t="s">
        <v>32</v>
      </c>
      <c r="G99" s="77" t="s">
        <v>22</v>
      </c>
      <c r="H99" s="78" t="s">
        <v>52</v>
      </c>
      <c r="I99" s="71" t="s">
        <v>214</v>
      </c>
      <c r="J99" s="71"/>
      <c r="K99" s="128"/>
    </row>
    <row r="100" spans="1:11" x14ac:dyDescent="0.2">
      <c r="A100" s="124"/>
      <c r="B100" s="102"/>
      <c r="C100" s="125"/>
      <c r="D100" s="126"/>
      <c r="E100" s="132"/>
      <c r="F100" s="65" t="s">
        <v>84</v>
      </c>
      <c r="G100" s="65" t="s">
        <v>80</v>
      </c>
      <c r="H100" s="69" t="s">
        <v>52</v>
      </c>
      <c r="I100" s="71" t="s">
        <v>216</v>
      </c>
      <c r="J100" s="71"/>
      <c r="K100" s="129"/>
    </row>
    <row r="101" spans="1:11" x14ac:dyDescent="0.2">
      <c r="A101" s="124"/>
      <c r="B101" s="102"/>
      <c r="C101" s="125"/>
      <c r="D101" s="126"/>
      <c r="E101" s="132"/>
      <c r="F101" s="65" t="s">
        <v>226</v>
      </c>
      <c r="G101" s="65" t="s">
        <v>227</v>
      </c>
      <c r="H101" s="69" t="s">
        <v>52</v>
      </c>
      <c r="I101" s="71" t="s">
        <v>228</v>
      </c>
      <c r="J101" s="71"/>
      <c r="K101" s="129"/>
    </row>
    <row r="102" spans="1:11" x14ac:dyDescent="0.2">
      <c r="A102" s="124"/>
      <c r="B102" s="102"/>
      <c r="C102" s="125"/>
      <c r="D102" s="126"/>
      <c r="E102" s="132"/>
      <c r="F102" s="65" t="s">
        <v>82</v>
      </c>
      <c r="G102" s="65" t="s">
        <v>83</v>
      </c>
      <c r="H102" s="69" t="s">
        <v>52</v>
      </c>
      <c r="I102" s="71" t="s">
        <v>201</v>
      </c>
      <c r="J102" s="71"/>
      <c r="K102" s="129"/>
    </row>
    <row r="103" spans="1:11" x14ac:dyDescent="0.2">
      <c r="A103" s="32" t="s">
        <v>94</v>
      </c>
      <c r="B103" s="79" t="s">
        <v>95</v>
      </c>
      <c r="C103" s="51" t="s">
        <v>2</v>
      </c>
      <c r="D103" s="31" t="s">
        <v>301</v>
      </c>
      <c r="E103" s="82">
        <v>7</v>
      </c>
      <c r="F103" s="81" t="s">
        <v>121</v>
      </c>
      <c r="G103" s="81" t="s">
        <v>11</v>
      </c>
      <c r="H103" s="78" t="s">
        <v>122</v>
      </c>
      <c r="I103" s="71" t="s">
        <v>123</v>
      </c>
      <c r="J103" s="71"/>
      <c r="K103" s="66" t="s">
        <v>302</v>
      </c>
    </row>
    <row r="104" spans="1:11" x14ac:dyDescent="0.2">
      <c r="A104" s="32" t="s">
        <v>94</v>
      </c>
      <c r="B104" s="79" t="s">
        <v>95</v>
      </c>
      <c r="C104" s="51" t="s">
        <v>2</v>
      </c>
      <c r="D104" s="31" t="s">
        <v>301</v>
      </c>
      <c r="E104" s="82">
        <v>8</v>
      </c>
      <c r="F104" s="68" t="s">
        <v>304</v>
      </c>
      <c r="G104" s="68" t="s">
        <v>305</v>
      </c>
      <c r="H104" s="78" t="s">
        <v>122</v>
      </c>
      <c r="I104" s="72" t="s">
        <v>303</v>
      </c>
      <c r="J104" s="72"/>
      <c r="K104" s="66" t="s">
        <v>311</v>
      </c>
    </row>
    <row r="105" spans="1:11" x14ac:dyDescent="0.2">
      <c r="A105" s="32" t="s">
        <v>94</v>
      </c>
      <c r="B105" s="79" t="s">
        <v>95</v>
      </c>
      <c r="C105" s="51" t="s">
        <v>2</v>
      </c>
      <c r="D105" s="31" t="s">
        <v>301</v>
      </c>
      <c r="E105" s="82">
        <v>35</v>
      </c>
      <c r="F105" s="68" t="s">
        <v>306</v>
      </c>
      <c r="G105" s="68" t="s">
        <v>309</v>
      </c>
      <c r="H105" s="78" t="s">
        <v>122</v>
      </c>
      <c r="I105" s="72" t="s">
        <v>308</v>
      </c>
      <c r="J105" s="72"/>
      <c r="K105" s="66" t="s">
        <v>307</v>
      </c>
    </row>
    <row r="106" spans="1:11" x14ac:dyDescent="0.2">
      <c r="A106" s="102" t="s">
        <v>94</v>
      </c>
      <c r="B106" s="102" t="s">
        <v>95</v>
      </c>
      <c r="C106" s="131" t="s">
        <v>0</v>
      </c>
      <c r="D106" s="104" t="s">
        <v>310</v>
      </c>
      <c r="E106" s="132">
        <v>7</v>
      </c>
      <c r="F106" s="81" t="s">
        <v>121</v>
      </c>
      <c r="G106" s="81" t="s">
        <v>11</v>
      </c>
      <c r="H106" s="78" t="s">
        <v>122</v>
      </c>
      <c r="I106" s="71" t="s">
        <v>123</v>
      </c>
      <c r="J106" s="71"/>
      <c r="K106" s="128"/>
    </row>
    <row r="107" spans="1:11" x14ac:dyDescent="0.2">
      <c r="A107" s="124"/>
      <c r="B107" s="102"/>
      <c r="C107" s="131"/>
      <c r="D107" s="126"/>
      <c r="E107" s="132"/>
      <c r="F107" s="68" t="s">
        <v>306</v>
      </c>
      <c r="G107" s="68" t="s">
        <v>309</v>
      </c>
      <c r="H107" s="78" t="s">
        <v>122</v>
      </c>
      <c r="I107" s="72" t="s">
        <v>308</v>
      </c>
      <c r="J107" s="72"/>
      <c r="K107" s="129"/>
    </row>
    <row r="108" spans="1:11" x14ac:dyDescent="0.2">
      <c r="A108" s="124"/>
      <c r="B108" s="102"/>
      <c r="C108" s="131"/>
      <c r="D108" s="126"/>
      <c r="E108" s="132"/>
      <c r="F108" s="68" t="s">
        <v>304</v>
      </c>
      <c r="G108" s="68" t="s">
        <v>305</v>
      </c>
      <c r="H108" s="78" t="s">
        <v>122</v>
      </c>
      <c r="I108" s="72" t="s">
        <v>303</v>
      </c>
      <c r="J108" s="72"/>
      <c r="K108" s="129"/>
    </row>
    <row r="109" spans="1:11" x14ac:dyDescent="0.2">
      <c r="A109" s="124"/>
      <c r="B109" s="102"/>
      <c r="C109" s="131"/>
      <c r="D109" s="126"/>
      <c r="E109" s="132"/>
      <c r="F109" s="77" t="s">
        <v>290</v>
      </c>
      <c r="G109" s="77" t="s">
        <v>291</v>
      </c>
      <c r="H109" s="78" t="s">
        <v>122</v>
      </c>
      <c r="I109" s="71" t="s">
        <v>293</v>
      </c>
      <c r="J109" s="71"/>
      <c r="K109" s="129"/>
    </row>
  </sheetData>
  <sortState xmlns:xlrd2="http://schemas.microsoft.com/office/spreadsheetml/2017/richdata2" ref="E4:M5">
    <sortCondition ref="E4:E5"/>
  </sortState>
  <mergeCells count="161">
    <mergeCell ref="A53:A54"/>
    <mergeCell ref="B53:B54"/>
    <mergeCell ref="C53:C54"/>
    <mergeCell ref="D53:D54"/>
    <mergeCell ref="E53:E54"/>
    <mergeCell ref="J53:J54"/>
    <mergeCell ref="K53:K54"/>
    <mergeCell ref="L53:L54"/>
    <mergeCell ref="J55:J63"/>
    <mergeCell ref="A40:A43"/>
    <mergeCell ref="B40:B43"/>
    <mergeCell ref="C40:C43"/>
    <mergeCell ref="D40:D43"/>
    <mergeCell ref="J40:J43"/>
    <mergeCell ref="K40:K43"/>
    <mergeCell ref="L40:L43"/>
    <mergeCell ref="E40:E43"/>
    <mergeCell ref="A34:A35"/>
    <mergeCell ref="B34:B35"/>
    <mergeCell ref="C34:C35"/>
    <mergeCell ref="D34:D35"/>
    <mergeCell ref="E34:E35"/>
    <mergeCell ref="J34:J35"/>
    <mergeCell ref="K34:K35"/>
    <mergeCell ref="L34:L35"/>
    <mergeCell ref="L6:L7"/>
    <mergeCell ref="L8:L9"/>
    <mergeCell ref="L10:L11"/>
    <mergeCell ref="L55:L63"/>
    <mergeCell ref="A1:L1"/>
    <mergeCell ref="J6:J7"/>
    <mergeCell ref="J8:J9"/>
    <mergeCell ref="J10:J11"/>
    <mergeCell ref="J14:J17"/>
    <mergeCell ref="J18:J21"/>
    <mergeCell ref="J22:J30"/>
    <mergeCell ref="J32:J33"/>
    <mergeCell ref="J36:J39"/>
    <mergeCell ref="J44:J52"/>
    <mergeCell ref="A12:A13"/>
    <mergeCell ref="B12:B13"/>
    <mergeCell ref="C12:C13"/>
    <mergeCell ref="D12:D13"/>
    <mergeCell ref="E12:E13"/>
    <mergeCell ref="J12:J13"/>
    <mergeCell ref="K12:K13"/>
    <mergeCell ref="L12:L13"/>
    <mergeCell ref="A106:A109"/>
    <mergeCell ref="B106:B109"/>
    <mergeCell ref="C106:C109"/>
    <mergeCell ref="D106:D109"/>
    <mergeCell ref="E106:E109"/>
    <mergeCell ref="K106:K109"/>
    <mergeCell ref="A99:A102"/>
    <mergeCell ref="B99:B102"/>
    <mergeCell ref="C99:C102"/>
    <mergeCell ref="D99:D102"/>
    <mergeCell ref="E99:E102"/>
    <mergeCell ref="K99:K102"/>
    <mergeCell ref="A95:A98"/>
    <mergeCell ref="B95:B98"/>
    <mergeCell ref="C95:C98"/>
    <mergeCell ref="D95:D98"/>
    <mergeCell ref="E95:E98"/>
    <mergeCell ref="K95:K98"/>
    <mergeCell ref="A84:A87"/>
    <mergeCell ref="B84:B87"/>
    <mergeCell ref="C84:C87"/>
    <mergeCell ref="D84:D87"/>
    <mergeCell ref="E84:E87"/>
    <mergeCell ref="K84:K87"/>
    <mergeCell ref="A80:A83"/>
    <mergeCell ref="B80:B83"/>
    <mergeCell ref="C80:C83"/>
    <mergeCell ref="D80:D83"/>
    <mergeCell ref="E80:E83"/>
    <mergeCell ref="K80:K83"/>
    <mergeCell ref="A76:A79"/>
    <mergeCell ref="B76:B79"/>
    <mergeCell ref="C76:C79"/>
    <mergeCell ref="D76:D79"/>
    <mergeCell ref="E76:E79"/>
    <mergeCell ref="K76:K79"/>
    <mergeCell ref="A72:A75"/>
    <mergeCell ref="B72:B75"/>
    <mergeCell ref="C72:C75"/>
    <mergeCell ref="D72:D75"/>
    <mergeCell ref="E72:E75"/>
    <mergeCell ref="K72:K75"/>
    <mergeCell ref="A65:A68"/>
    <mergeCell ref="B65:B68"/>
    <mergeCell ref="C65:C68"/>
    <mergeCell ref="D65:D68"/>
    <mergeCell ref="E65:E68"/>
    <mergeCell ref="K65:K68"/>
    <mergeCell ref="A55:A63"/>
    <mergeCell ref="B55:B63"/>
    <mergeCell ref="C55:C63"/>
    <mergeCell ref="D55:D63"/>
    <mergeCell ref="E55:E63"/>
    <mergeCell ref="K55:K63"/>
    <mergeCell ref="L36:L39"/>
    <mergeCell ref="A44:A52"/>
    <mergeCell ref="B44:B52"/>
    <mergeCell ref="C44:C52"/>
    <mergeCell ref="D44:D52"/>
    <mergeCell ref="E44:E52"/>
    <mergeCell ref="K44:K52"/>
    <mergeCell ref="L44:L52"/>
    <mergeCell ref="A36:A39"/>
    <mergeCell ref="B36:B39"/>
    <mergeCell ref="C36:C39"/>
    <mergeCell ref="D36:D39"/>
    <mergeCell ref="E36:E39"/>
    <mergeCell ref="K36:K39"/>
    <mergeCell ref="L22:L30"/>
    <mergeCell ref="A32:A33"/>
    <mergeCell ref="B32:B33"/>
    <mergeCell ref="C32:C33"/>
    <mergeCell ref="D32:D33"/>
    <mergeCell ref="E32:E33"/>
    <mergeCell ref="K32:K33"/>
    <mergeCell ref="L32:L33"/>
    <mergeCell ref="A22:A30"/>
    <mergeCell ref="B22:B30"/>
    <mergeCell ref="C22:C30"/>
    <mergeCell ref="D22:D30"/>
    <mergeCell ref="E22:E30"/>
    <mergeCell ref="K22:K30"/>
    <mergeCell ref="L14:L17"/>
    <mergeCell ref="A18:A21"/>
    <mergeCell ref="B18:B21"/>
    <mergeCell ref="C18:C21"/>
    <mergeCell ref="D18:D21"/>
    <mergeCell ref="E18:E21"/>
    <mergeCell ref="K18:K21"/>
    <mergeCell ref="L18:L21"/>
    <mergeCell ref="A14:A17"/>
    <mergeCell ref="B14:B17"/>
    <mergeCell ref="C14:C17"/>
    <mergeCell ref="D14:D17"/>
    <mergeCell ref="E14:E17"/>
    <mergeCell ref="K14:K17"/>
    <mergeCell ref="A10:A11"/>
    <mergeCell ref="B10:B11"/>
    <mergeCell ref="C10:C11"/>
    <mergeCell ref="D10:D11"/>
    <mergeCell ref="E10:E11"/>
    <mergeCell ref="K10:K11"/>
    <mergeCell ref="A8:A9"/>
    <mergeCell ref="B8:B9"/>
    <mergeCell ref="C8:C9"/>
    <mergeCell ref="D8:D9"/>
    <mergeCell ref="E8:E9"/>
    <mergeCell ref="K8:K9"/>
    <mergeCell ref="A6:A7"/>
    <mergeCell ref="B6:B7"/>
    <mergeCell ref="C6:C7"/>
    <mergeCell ref="D6:D7"/>
    <mergeCell ref="E6:E7"/>
    <mergeCell ref="K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69"/>
  <sheetViews>
    <sheetView tabSelected="1" workbookViewId="0">
      <selection activeCell="K76" sqref="K76"/>
    </sheetView>
  </sheetViews>
  <sheetFormatPr baseColWidth="10" defaultColWidth="55.5703125" defaultRowHeight="12.75" x14ac:dyDescent="0.2"/>
  <cols>
    <col min="1" max="1" width="21.28515625" bestFit="1" customWidth="1"/>
    <col min="2" max="2" width="18.7109375" bestFit="1" customWidth="1"/>
    <col min="3" max="3" width="7.7109375" bestFit="1" customWidth="1"/>
    <col min="4" max="4" width="23" bestFit="1" customWidth="1"/>
    <col min="5" max="5" width="3.28515625" bestFit="1" customWidth="1"/>
    <col min="6" max="6" width="19.42578125" bestFit="1" customWidth="1"/>
    <col min="7" max="7" width="15.7109375" bestFit="1" customWidth="1"/>
    <col min="8" max="8" width="27.42578125" bestFit="1" customWidth="1"/>
    <col min="9" max="9" width="12.140625" bestFit="1" customWidth="1"/>
    <col min="10" max="10" width="8" style="48" bestFit="1" customWidth="1"/>
    <col min="11" max="256" width="52" customWidth="1"/>
  </cols>
  <sheetData>
    <row r="1" spans="1:10" s="7" customFormat="1" ht="26.25" x14ac:dyDescent="0.2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x14ac:dyDescent="0.2">
      <c r="A2" s="138"/>
      <c r="B2" s="138"/>
      <c r="C2" s="138"/>
      <c r="D2" s="138"/>
      <c r="E2" s="138"/>
      <c r="F2" s="138"/>
      <c r="G2" s="138"/>
      <c r="H2" s="138"/>
      <c r="I2" s="138"/>
      <c r="J2" s="47"/>
    </row>
    <row r="3" spans="1:10" x14ac:dyDescent="0.2">
      <c r="A3" s="2"/>
      <c r="B3" s="11"/>
      <c r="C3" s="12"/>
      <c r="D3" s="16"/>
      <c r="E3" s="17"/>
      <c r="F3" s="29">
        <v>45368</v>
      </c>
      <c r="G3" s="8"/>
      <c r="H3" s="18"/>
      <c r="I3" s="19"/>
      <c r="J3" s="47"/>
    </row>
    <row r="4" spans="1:10" x14ac:dyDescent="0.2">
      <c r="A4" s="32" t="s">
        <v>30</v>
      </c>
      <c r="B4" s="33" t="s">
        <v>98</v>
      </c>
      <c r="C4" s="34" t="s">
        <v>1</v>
      </c>
      <c r="D4" s="31" t="s">
        <v>29</v>
      </c>
      <c r="E4" s="38" t="str">
        <f>"1"</f>
        <v>1</v>
      </c>
      <c r="F4" s="65" t="s">
        <v>32</v>
      </c>
      <c r="G4" s="65" t="s">
        <v>22</v>
      </c>
      <c r="H4" s="69" t="s">
        <v>52</v>
      </c>
      <c r="I4" s="71" t="s">
        <v>214</v>
      </c>
      <c r="J4" s="92" t="str">
        <f>"00:03.26"</f>
        <v>00:03.26</v>
      </c>
    </row>
    <row r="5" spans="1:10" x14ac:dyDescent="0.2">
      <c r="A5" s="32" t="s">
        <v>30</v>
      </c>
      <c r="B5" s="33" t="s">
        <v>98</v>
      </c>
      <c r="C5" s="34" t="s">
        <v>1</v>
      </c>
      <c r="D5" s="31" t="s">
        <v>29</v>
      </c>
      <c r="E5" s="37" t="str">
        <f>"2"</f>
        <v>2</v>
      </c>
      <c r="F5" s="65" t="s">
        <v>253</v>
      </c>
      <c r="G5" s="65" t="s">
        <v>58</v>
      </c>
      <c r="H5" s="69" t="s">
        <v>31</v>
      </c>
      <c r="I5" s="71" t="s">
        <v>254</v>
      </c>
      <c r="J5" s="92" t="str">
        <f>"00:03.36"</f>
        <v>00:03.36</v>
      </c>
    </row>
    <row r="6" spans="1:10" x14ac:dyDescent="0.2">
      <c r="A6" s="32" t="s">
        <v>30</v>
      </c>
      <c r="B6" s="33" t="s">
        <v>98</v>
      </c>
      <c r="C6" s="34" t="s">
        <v>1</v>
      </c>
      <c r="D6" s="31" t="s">
        <v>29</v>
      </c>
      <c r="E6" s="37">
        <v>3</v>
      </c>
      <c r="F6" s="65" t="s">
        <v>166</v>
      </c>
      <c r="G6" s="65" t="s">
        <v>28</v>
      </c>
      <c r="H6" s="69" t="s">
        <v>14</v>
      </c>
      <c r="I6" s="71" t="s">
        <v>167</v>
      </c>
      <c r="J6" s="92" t="str">
        <f>"00:03.44"</f>
        <v>00:03.44</v>
      </c>
    </row>
    <row r="7" spans="1:10" x14ac:dyDescent="0.2">
      <c r="A7" s="101" t="s">
        <v>30</v>
      </c>
      <c r="B7" s="102" t="s">
        <v>98</v>
      </c>
      <c r="C7" s="103" t="s">
        <v>1</v>
      </c>
      <c r="D7" s="104" t="s">
        <v>4</v>
      </c>
      <c r="E7" s="105" t="str">
        <f>"1"</f>
        <v>1</v>
      </c>
      <c r="F7" s="65" t="s">
        <v>36</v>
      </c>
      <c r="G7" s="65" t="s">
        <v>13</v>
      </c>
      <c r="H7" s="69" t="s">
        <v>27</v>
      </c>
      <c r="I7" s="71" t="s">
        <v>183</v>
      </c>
      <c r="J7" s="92" t="str">
        <f>"00:03.26"</f>
        <v>00:03.26</v>
      </c>
    </row>
    <row r="8" spans="1:10" x14ac:dyDescent="0.2">
      <c r="A8" s="102"/>
      <c r="B8" s="102"/>
      <c r="C8" s="103"/>
      <c r="D8" s="104"/>
      <c r="E8" s="105"/>
      <c r="F8" s="65" t="s">
        <v>164</v>
      </c>
      <c r="G8" s="65" t="s">
        <v>23</v>
      </c>
      <c r="H8" s="69" t="s">
        <v>14</v>
      </c>
      <c r="I8" s="71" t="s">
        <v>165</v>
      </c>
      <c r="J8" s="92" t="str">
        <f>"00:03.26"</f>
        <v>00:03.26</v>
      </c>
    </row>
    <row r="9" spans="1:10" x14ac:dyDescent="0.2">
      <c r="A9" s="101" t="s">
        <v>30</v>
      </c>
      <c r="B9" s="102" t="s">
        <v>98</v>
      </c>
      <c r="C9" s="103" t="s">
        <v>1</v>
      </c>
      <c r="D9" s="104" t="s">
        <v>57</v>
      </c>
      <c r="E9" s="105" t="str">
        <f>"1"</f>
        <v>1</v>
      </c>
      <c r="F9" s="65" t="s">
        <v>245</v>
      </c>
      <c r="G9" s="65" t="s">
        <v>246</v>
      </c>
      <c r="H9" s="69" t="s">
        <v>31</v>
      </c>
      <c r="I9" s="71" t="s">
        <v>247</v>
      </c>
      <c r="J9" s="92" t="str">
        <f>"00:03.24"</f>
        <v>00:03.24</v>
      </c>
    </row>
    <row r="10" spans="1:10" x14ac:dyDescent="0.2">
      <c r="A10" s="102"/>
      <c r="B10" s="102"/>
      <c r="C10" s="103"/>
      <c r="D10" s="104"/>
      <c r="E10" s="105"/>
      <c r="F10" s="65" t="s">
        <v>253</v>
      </c>
      <c r="G10" s="65" t="s">
        <v>58</v>
      </c>
      <c r="H10" s="69" t="s">
        <v>31</v>
      </c>
      <c r="I10" s="71" t="s">
        <v>254</v>
      </c>
      <c r="J10" s="92" t="str">
        <f>"00:03.24"</f>
        <v>00:03.24</v>
      </c>
    </row>
    <row r="11" spans="1:10" x14ac:dyDescent="0.2">
      <c r="A11" s="101" t="s">
        <v>30</v>
      </c>
      <c r="B11" s="102" t="s">
        <v>98</v>
      </c>
      <c r="C11" s="103" t="s">
        <v>1</v>
      </c>
      <c r="D11" s="104" t="s">
        <v>57</v>
      </c>
      <c r="E11" s="106">
        <v>2</v>
      </c>
      <c r="F11" s="65" t="s">
        <v>40</v>
      </c>
      <c r="G11" s="65" t="s">
        <v>39</v>
      </c>
      <c r="H11" s="69" t="s">
        <v>17</v>
      </c>
      <c r="I11" s="71" t="s">
        <v>181</v>
      </c>
      <c r="J11" s="92" t="str">
        <f>"00:03.26"</f>
        <v>00:03.26</v>
      </c>
    </row>
    <row r="12" spans="1:10" x14ac:dyDescent="0.2">
      <c r="A12" s="102"/>
      <c r="B12" s="102"/>
      <c r="C12" s="103"/>
      <c r="D12" s="104"/>
      <c r="E12" s="106"/>
      <c r="F12" s="65" t="s">
        <v>35</v>
      </c>
      <c r="G12" s="65" t="s">
        <v>34</v>
      </c>
      <c r="H12" s="69" t="s">
        <v>14</v>
      </c>
      <c r="I12" s="71" t="s">
        <v>168</v>
      </c>
      <c r="J12" s="92" t="str">
        <f>"00:03.26"</f>
        <v>00:03.26</v>
      </c>
    </row>
    <row r="13" spans="1:10" x14ac:dyDescent="0.2">
      <c r="A13" s="101" t="s">
        <v>30</v>
      </c>
      <c r="B13" s="102" t="s">
        <v>98</v>
      </c>
      <c r="C13" s="103" t="s">
        <v>1</v>
      </c>
      <c r="D13" s="104" t="s">
        <v>57</v>
      </c>
      <c r="E13" s="106">
        <v>3</v>
      </c>
      <c r="F13" s="65" t="s">
        <v>240</v>
      </c>
      <c r="G13" s="65" t="s">
        <v>81</v>
      </c>
      <c r="H13" s="69" t="s">
        <v>31</v>
      </c>
      <c r="I13" s="71" t="s">
        <v>241</v>
      </c>
      <c r="J13" s="92" t="str">
        <f>"00:04.12"</f>
        <v>00:04.12</v>
      </c>
    </row>
    <row r="14" spans="1:10" x14ac:dyDescent="0.2">
      <c r="A14" s="102"/>
      <c r="B14" s="102"/>
      <c r="C14" s="103"/>
      <c r="D14" s="104"/>
      <c r="E14" s="106"/>
      <c r="F14" s="65" t="s">
        <v>92</v>
      </c>
      <c r="G14" s="65" t="s">
        <v>88</v>
      </c>
      <c r="H14" s="69" t="s">
        <v>31</v>
      </c>
      <c r="I14" s="71" t="s">
        <v>273</v>
      </c>
      <c r="J14" s="92" t="str">
        <f>"00:04.12"</f>
        <v>00:04.12</v>
      </c>
    </row>
    <row r="15" spans="1:10" x14ac:dyDescent="0.2">
      <c r="A15" s="101" t="s">
        <v>30</v>
      </c>
      <c r="B15" s="101" t="s">
        <v>98</v>
      </c>
      <c r="C15" s="107" t="s">
        <v>1</v>
      </c>
      <c r="D15" s="104" t="s">
        <v>3</v>
      </c>
      <c r="E15" s="105" t="str">
        <f>"1"</f>
        <v>1</v>
      </c>
      <c r="F15" s="65" t="s">
        <v>89</v>
      </c>
      <c r="G15" s="65" t="s">
        <v>90</v>
      </c>
      <c r="H15" s="69" t="s">
        <v>31</v>
      </c>
      <c r="I15" s="71" t="s">
        <v>261</v>
      </c>
      <c r="J15" s="92" t="str">
        <f>"00:03.25"</f>
        <v>00:03.25</v>
      </c>
    </row>
    <row r="16" spans="1:10" x14ac:dyDescent="0.2">
      <c r="A16" s="101"/>
      <c r="B16" s="101"/>
      <c r="C16" s="101"/>
      <c r="D16" s="104"/>
      <c r="E16" s="105"/>
      <c r="F16" s="65" t="s">
        <v>245</v>
      </c>
      <c r="G16" s="65" t="s">
        <v>246</v>
      </c>
      <c r="H16" s="69" t="s">
        <v>31</v>
      </c>
      <c r="I16" s="71" t="s">
        <v>247</v>
      </c>
      <c r="J16" s="92" t="str">
        <f>"00:03.25"</f>
        <v>00:03.25</v>
      </c>
    </row>
    <row r="17" spans="1:10" x14ac:dyDescent="0.2">
      <c r="A17" s="101"/>
      <c r="B17" s="101"/>
      <c r="C17" s="101"/>
      <c r="D17" s="104"/>
      <c r="E17" s="105"/>
      <c r="F17" s="65" t="s">
        <v>92</v>
      </c>
      <c r="G17" s="65" t="s">
        <v>88</v>
      </c>
      <c r="H17" s="69" t="s">
        <v>31</v>
      </c>
      <c r="I17" s="71" t="s">
        <v>273</v>
      </c>
      <c r="J17" s="92" t="str">
        <f>"00:03.25"</f>
        <v>00:03.25</v>
      </c>
    </row>
    <row r="18" spans="1:10" x14ac:dyDescent="0.2">
      <c r="A18" s="101"/>
      <c r="B18" s="101"/>
      <c r="C18" s="101"/>
      <c r="D18" s="104"/>
      <c r="E18" s="105"/>
      <c r="F18" s="65" t="s">
        <v>240</v>
      </c>
      <c r="G18" s="65" t="s">
        <v>81</v>
      </c>
      <c r="H18" s="69" t="s">
        <v>31</v>
      </c>
      <c r="I18" s="71" t="s">
        <v>241</v>
      </c>
      <c r="J18" s="92" t="str">
        <f>"00:03.25"</f>
        <v>00:03.25</v>
      </c>
    </row>
    <row r="19" spans="1:10" x14ac:dyDescent="0.2">
      <c r="A19" s="101" t="s">
        <v>30</v>
      </c>
      <c r="B19" s="101" t="s">
        <v>98</v>
      </c>
      <c r="C19" s="107" t="s">
        <v>1</v>
      </c>
      <c r="D19" s="104" t="s">
        <v>59</v>
      </c>
      <c r="E19" s="105" t="str">
        <f>"1"</f>
        <v>1</v>
      </c>
      <c r="F19" s="65" t="s">
        <v>60</v>
      </c>
      <c r="G19" s="65" t="s">
        <v>12</v>
      </c>
      <c r="H19" s="69" t="s">
        <v>17</v>
      </c>
      <c r="I19" s="71" t="s">
        <v>182</v>
      </c>
      <c r="J19" s="92" t="str">
        <f>"00:03.35"</f>
        <v>00:03.35</v>
      </c>
    </row>
    <row r="20" spans="1:10" x14ac:dyDescent="0.2">
      <c r="A20" s="101"/>
      <c r="B20" s="101"/>
      <c r="C20" s="101"/>
      <c r="D20" s="104"/>
      <c r="E20" s="105"/>
      <c r="F20" s="65" t="s">
        <v>41</v>
      </c>
      <c r="G20" s="65" t="s">
        <v>13</v>
      </c>
      <c r="H20" s="69" t="s">
        <v>16</v>
      </c>
      <c r="I20" s="71" t="s">
        <v>180</v>
      </c>
      <c r="J20" s="92" t="str">
        <f>"00:03.35"</f>
        <v>00:03.35</v>
      </c>
    </row>
    <row r="21" spans="1:10" x14ac:dyDescent="0.2">
      <c r="A21" s="101"/>
      <c r="B21" s="101"/>
      <c r="C21" s="101"/>
      <c r="D21" s="104"/>
      <c r="E21" s="105"/>
      <c r="F21" s="65" t="s">
        <v>164</v>
      </c>
      <c r="G21" s="65" t="s">
        <v>23</v>
      </c>
      <c r="H21" s="69" t="s">
        <v>14</v>
      </c>
      <c r="I21" s="71" t="s">
        <v>165</v>
      </c>
      <c r="J21" s="92" t="str">
        <f>"00:03.35"</f>
        <v>00:03.35</v>
      </c>
    </row>
    <row r="22" spans="1:10" x14ac:dyDescent="0.2">
      <c r="A22" s="101"/>
      <c r="B22" s="101"/>
      <c r="C22" s="101"/>
      <c r="D22" s="104"/>
      <c r="E22" s="105"/>
      <c r="F22" s="65" t="s">
        <v>36</v>
      </c>
      <c r="G22" s="65" t="s">
        <v>13</v>
      </c>
      <c r="H22" s="69" t="s">
        <v>27</v>
      </c>
      <c r="I22" s="71" t="s">
        <v>183</v>
      </c>
      <c r="J22" s="92" t="str">
        <f>"00:03.35"</f>
        <v>00:03.35</v>
      </c>
    </row>
    <row r="23" spans="1:10" x14ac:dyDescent="0.2">
      <c r="A23" s="101" t="s">
        <v>30</v>
      </c>
      <c r="B23" s="101" t="s">
        <v>98</v>
      </c>
      <c r="C23" s="107" t="s">
        <v>1</v>
      </c>
      <c r="D23" s="104" t="s">
        <v>42</v>
      </c>
      <c r="E23" s="105">
        <v>1</v>
      </c>
      <c r="F23" s="65" t="s">
        <v>60</v>
      </c>
      <c r="G23" s="65" t="s">
        <v>12</v>
      </c>
      <c r="H23" s="69" t="s">
        <v>17</v>
      </c>
      <c r="I23" s="71" t="s">
        <v>182</v>
      </c>
      <c r="J23" s="92" t="str">
        <f t="shared" ref="J23:J31" si="0">"00:02.44"</f>
        <v>00:02.44</v>
      </c>
    </row>
    <row r="24" spans="1:10" x14ac:dyDescent="0.2">
      <c r="A24" s="101"/>
      <c r="B24" s="101"/>
      <c r="C24" s="101"/>
      <c r="D24" s="104"/>
      <c r="E24" s="105"/>
      <c r="F24" s="65" t="s">
        <v>161</v>
      </c>
      <c r="G24" s="65" t="s">
        <v>162</v>
      </c>
      <c r="H24" s="69" t="s">
        <v>14</v>
      </c>
      <c r="I24" s="71" t="s">
        <v>163</v>
      </c>
      <c r="J24" s="92" t="str">
        <f t="shared" si="0"/>
        <v>00:02.44</v>
      </c>
    </row>
    <row r="25" spans="1:10" x14ac:dyDescent="0.2">
      <c r="A25" s="101"/>
      <c r="B25" s="101"/>
      <c r="C25" s="101"/>
      <c r="D25" s="104"/>
      <c r="E25" s="105"/>
      <c r="F25" s="65" t="s">
        <v>41</v>
      </c>
      <c r="G25" s="65" t="s">
        <v>13</v>
      </c>
      <c r="H25" s="69" t="s">
        <v>16</v>
      </c>
      <c r="I25" s="71" t="s">
        <v>180</v>
      </c>
      <c r="J25" s="92" t="str">
        <f t="shared" si="0"/>
        <v>00:02.44</v>
      </c>
    </row>
    <row r="26" spans="1:10" x14ac:dyDescent="0.2">
      <c r="A26" s="101"/>
      <c r="B26" s="101"/>
      <c r="C26" s="101"/>
      <c r="D26" s="104"/>
      <c r="E26" s="105"/>
      <c r="F26" s="65" t="s">
        <v>40</v>
      </c>
      <c r="G26" s="65" t="s">
        <v>39</v>
      </c>
      <c r="H26" s="69" t="s">
        <v>17</v>
      </c>
      <c r="I26" s="71" t="s">
        <v>181</v>
      </c>
      <c r="J26" s="92" t="str">
        <f t="shared" si="0"/>
        <v>00:02.44</v>
      </c>
    </row>
    <row r="27" spans="1:10" x14ac:dyDescent="0.2">
      <c r="A27" s="101"/>
      <c r="B27" s="101"/>
      <c r="C27" s="101"/>
      <c r="D27" s="104"/>
      <c r="E27" s="105"/>
      <c r="F27" s="65" t="s">
        <v>20</v>
      </c>
      <c r="G27" s="65" t="s">
        <v>23</v>
      </c>
      <c r="H27" s="69" t="s">
        <v>19</v>
      </c>
      <c r="I27" s="71" t="s">
        <v>184</v>
      </c>
      <c r="J27" s="92" t="str">
        <f t="shared" si="0"/>
        <v>00:02.44</v>
      </c>
    </row>
    <row r="28" spans="1:10" x14ac:dyDescent="0.2">
      <c r="A28" s="101"/>
      <c r="B28" s="101"/>
      <c r="C28" s="101"/>
      <c r="D28" s="104"/>
      <c r="E28" s="105"/>
      <c r="F28" s="65" t="s">
        <v>21</v>
      </c>
      <c r="G28" s="65" t="s">
        <v>22</v>
      </c>
      <c r="H28" s="69" t="s">
        <v>15</v>
      </c>
      <c r="I28" s="71" t="s">
        <v>171</v>
      </c>
      <c r="J28" s="92" t="str">
        <f t="shared" si="0"/>
        <v>00:02.44</v>
      </c>
    </row>
    <row r="29" spans="1:10" x14ac:dyDescent="0.2">
      <c r="A29" s="101"/>
      <c r="B29" s="101"/>
      <c r="C29" s="101"/>
      <c r="D29" s="104"/>
      <c r="E29" s="105"/>
      <c r="F29" s="65" t="s">
        <v>56</v>
      </c>
      <c r="G29" s="65" t="s">
        <v>55</v>
      </c>
      <c r="H29" s="69" t="s">
        <v>15</v>
      </c>
      <c r="I29" s="71" t="s">
        <v>170</v>
      </c>
      <c r="J29" s="92" t="str">
        <f t="shared" si="0"/>
        <v>00:02.44</v>
      </c>
    </row>
    <row r="30" spans="1:10" x14ac:dyDescent="0.2">
      <c r="A30" s="101"/>
      <c r="B30" s="101"/>
      <c r="C30" s="101"/>
      <c r="D30" s="104"/>
      <c r="E30" s="105"/>
      <c r="F30" s="65" t="s">
        <v>35</v>
      </c>
      <c r="G30" s="65" t="s">
        <v>34</v>
      </c>
      <c r="H30" s="69" t="s">
        <v>14</v>
      </c>
      <c r="I30" s="71" t="s">
        <v>168</v>
      </c>
      <c r="J30" s="92" t="str">
        <f t="shared" si="0"/>
        <v>00:02.44</v>
      </c>
    </row>
    <row r="31" spans="1:10" x14ac:dyDescent="0.2">
      <c r="A31" s="101"/>
      <c r="B31" s="101"/>
      <c r="C31" s="101"/>
      <c r="D31" s="104"/>
      <c r="E31" s="105"/>
      <c r="F31" s="74" t="s">
        <v>336</v>
      </c>
      <c r="G31" s="74" t="s">
        <v>337</v>
      </c>
      <c r="H31" s="69" t="s">
        <v>14</v>
      </c>
      <c r="I31" s="71" t="s">
        <v>338</v>
      </c>
      <c r="J31" s="92" t="str">
        <f t="shared" si="0"/>
        <v>00:02.44</v>
      </c>
    </row>
    <row r="32" spans="1:10" x14ac:dyDescent="0.2">
      <c r="A32" s="32" t="s">
        <v>30</v>
      </c>
      <c r="B32" s="33" t="s">
        <v>98</v>
      </c>
      <c r="C32" s="35" t="s">
        <v>2</v>
      </c>
      <c r="D32" s="31" t="s">
        <v>29</v>
      </c>
      <c r="E32" s="36" t="str">
        <f>"1"</f>
        <v>1</v>
      </c>
      <c r="F32" s="74" t="s">
        <v>320</v>
      </c>
      <c r="G32" s="74" t="s">
        <v>11</v>
      </c>
      <c r="H32" s="69" t="s">
        <v>16</v>
      </c>
      <c r="I32" s="71" t="s">
        <v>321</v>
      </c>
      <c r="J32" s="92" t="str">
        <f>"00:04.11"</f>
        <v>00:04.11</v>
      </c>
    </row>
    <row r="33" spans="1:10" x14ac:dyDescent="0.2">
      <c r="A33" s="32" t="s">
        <v>30</v>
      </c>
      <c r="B33" s="33" t="s">
        <v>98</v>
      </c>
      <c r="C33" s="35" t="s">
        <v>2</v>
      </c>
      <c r="D33" s="31" t="s">
        <v>29</v>
      </c>
      <c r="E33" s="91">
        <v>2</v>
      </c>
      <c r="F33" s="74" t="s">
        <v>66</v>
      </c>
      <c r="G33" s="74" t="s">
        <v>73</v>
      </c>
      <c r="H33" s="69" t="s">
        <v>127</v>
      </c>
      <c r="I33" s="71" t="s">
        <v>128</v>
      </c>
      <c r="J33" s="92" t="str">
        <f>"00:04.22"</f>
        <v>00:04.22</v>
      </c>
    </row>
    <row r="34" spans="1:10" x14ac:dyDescent="0.2">
      <c r="A34" s="101" t="s">
        <v>30</v>
      </c>
      <c r="B34" s="101" t="s">
        <v>98</v>
      </c>
      <c r="C34" s="108" t="s">
        <v>2</v>
      </c>
      <c r="D34" s="104" t="s">
        <v>340</v>
      </c>
      <c r="E34" s="114" t="str">
        <f>"1"</f>
        <v>1</v>
      </c>
      <c r="F34" s="74" t="s">
        <v>140</v>
      </c>
      <c r="G34" s="74" t="s">
        <v>118</v>
      </c>
      <c r="H34" s="69" t="s">
        <v>133</v>
      </c>
      <c r="I34" s="71" t="s">
        <v>141</v>
      </c>
      <c r="J34" s="92" t="str">
        <f>"00:04.10"</f>
        <v>00:04.10</v>
      </c>
    </row>
    <row r="35" spans="1:10" x14ac:dyDescent="0.2">
      <c r="A35" s="102"/>
      <c r="B35" s="101"/>
      <c r="C35" s="101"/>
      <c r="D35" s="104"/>
      <c r="E35" s="116"/>
      <c r="F35" s="74" t="s">
        <v>135</v>
      </c>
      <c r="G35" s="74" t="s">
        <v>11</v>
      </c>
      <c r="H35" s="69" t="s">
        <v>133</v>
      </c>
      <c r="I35" s="71" t="s">
        <v>136</v>
      </c>
      <c r="J35" s="92" t="str">
        <f>"00:04.10"</f>
        <v>00:04.10</v>
      </c>
    </row>
    <row r="36" spans="1:10" x14ac:dyDescent="0.2">
      <c r="A36" s="101" t="s">
        <v>30</v>
      </c>
      <c r="B36" s="102" t="s">
        <v>98</v>
      </c>
      <c r="C36" s="108" t="s">
        <v>2</v>
      </c>
      <c r="D36" s="104" t="s">
        <v>339</v>
      </c>
      <c r="E36" s="114" t="str">
        <f>"1"</f>
        <v>1</v>
      </c>
      <c r="F36" s="74" t="s">
        <v>54</v>
      </c>
      <c r="G36" s="74" t="s">
        <v>53</v>
      </c>
      <c r="H36" s="69" t="s">
        <v>19</v>
      </c>
      <c r="I36" s="71" t="s">
        <v>120</v>
      </c>
      <c r="J36" s="92" t="str">
        <f>"00:04.27"</f>
        <v>00:04.27</v>
      </c>
    </row>
    <row r="37" spans="1:10" x14ac:dyDescent="0.2">
      <c r="A37" s="102"/>
      <c r="B37" s="102"/>
      <c r="C37" s="101"/>
      <c r="D37" s="104"/>
      <c r="E37" s="116"/>
      <c r="F37" s="74" t="s">
        <v>108</v>
      </c>
      <c r="G37" s="74" t="s">
        <v>109</v>
      </c>
      <c r="H37" s="69" t="s">
        <v>18</v>
      </c>
      <c r="I37" s="71" t="s">
        <v>110</v>
      </c>
      <c r="J37" s="92" t="str">
        <f>"00:04.27"</f>
        <v>00:04.27</v>
      </c>
    </row>
    <row r="38" spans="1:10" x14ac:dyDescent="0.2">
      <c r="A38" s="111" t="s">
        <v>30</v>
      </c>
      <c r="B38" s="111" t="s">
        <v>98</v>
      </c>
      <c r="C38" s="118" t="s">
        <v>2</v>
      </c>
      <c r="D38" s="121" t="s">
        <v>3</v>
      </c>
      <c r="E38" s="114">
        <v>1</v>
      </c>
      <c r="F38" s="74" t="s">
        <v>320</v>
      </c>
      <c r="G38" s="74" t="s">
        <v>11</v>
      </c>
      <c r="H38" s="69" t="s">
        <v>16</v>
      </c>
      <c r="I38" s="71" t="s">
        <v>321</v>
      </c>
      <c r="J38" s="92" t="str">
        <f>"00:03.48"</f>
        <v>00:03.48</v>
      </c>
    </row>
    <row r="39" spans="1:10" x14ac:dyDescent="0.2">
      <c r="A39" s="112"/>
      <c r="B39" s="112"/>
      <c r="C39" s="119"/>
      <c r="D39" s="122"/>
      <c r="E39" s="115"/>
      <c r="F39" s="74" t="s">
        <v>327</v>
      </c>
      <c r="G39" s="74" t="s">
        <v>328</v>
      </c>
      <c r="H39" s="69" t="s">
        <v>14</v>
      </c>
      <c r="I39" s="71" t="s">
        <v>329</v>
      </c>
      <c r="J39" s="92" t="str">
        <f>"00:03.48"</f>
        <v>00:03.48</v>
      </c>
    </row>
    <row r="40" spans="1:10" x14ac:dyDescent="0.2">
      <c r="A40" s="112"/>
      <c r="B40" s="112"/>
      <c r="C40" s="119"/>
      <c r="D40" s="122"/>
      <c r="E40" s="115"/>
      <c r="F40" s="74" t="s">
        <v>317</v>
      </c>
      <c r="G40" s="74" t="s">
        <v>318</v>
      </c>
      <c r="H40" s="69" t="s">
        <v>15</v>
      </c>
      <c r="I40" s="71" t="s">
        <v>319</v>
      </c>
      <c r="J40" s="92" t="str">
        <f>"00:03.48"</f>
        <v>00:03.48</v>
      </c>
    </row>
    <row r="41" spans="1:10" x14ac:dyDescent="0.2">
      <c r="A41" s="117"/>
      <c r="B41" s="117"/>
      <c r="C41" s="120"/>
      <c r="D41" s="123"/>
      <c r="E41" s="116"/>
      <c r="F41" s="74" t="s">
        <v>61</v>
      </c>
      <c r="G41" s="74" t="s">
        <v>62</v>
      </c>
      <c r="H41" s="69" t="s">
        <v>18</v>
      </c>
      <c r="I41" s="71" t="s">
        <v>107</v>
      </c>
      <c r="J41" s="92" t="str">
        <f>"00:03.48"</f>
        <v>00:03.48</v>
      </c>
    </row>
    <row r="42" spans="1:10" x14ac:dyDescent="0.2">
      <c r="A42" s="111" t="s">
        <v>30</v>
      </c>
      <c r="B42" s="111" t="s">
        <v>98</v>
      </c>
      <c r="C42" s="118" t="s">
        <v>2</v>
      </c>
      <c r="D42" s="121" t="s">
        <v>59</v>
      </c>
      <c r="E42" s="114">
        <v>1</v>
      </c>
      <c r="F42" s="74" t="s">
        <v>124</v>
      </c>
      <c r="G42" s="74" t="s">
        <v>125</v>
      </c>
      <c r="H42" s="69" t="s">
        <v>67</v>
      </c>
      <c r="I42" s="71" t="s">
        <v>126</v>
      </c>
      <c r="J42" s="92" t="str">
        <f>"00:03.39"</f>
        <v>00:03.39</v>
      </c>
    </row>
    <row r="43" spans="1:10" x14ac:dyDescent="0.2">
      <c r="A43" s="112"/>
      <c r="B43" s="112"/>
      <c r="C43" s="119"/>
      <c r="D43" s="122"/>
      <c r="E43" s="115"/>
      <c r="F43" s="74" t="s">
        <v>322</v>
      </c>
      <c r="G43" s="74" t="s">
        <v>323</v>
      </c>
      <c r="H43" s="69" t="s">
        <v>14</v>
      </c>
      <c r="I43" s="71" t="s">
        <v>324</v>
      </c>
      <c r="J43" s="92" t="str">
        <f>"00:03.39"</f>
        <v>00:03.39</v>
      </c>
    </row>
    <row r="44" spans="1:10" x14ac:dyDescent="0.2">
      <c r="A44" s="112"/>
      <c r="B44" s="112"/>
      <c r="C44" s="119"/>
      <c r="D44" s="122"/>
      <c r="E44" s="115"/>
      <c r="F44" s="74" t="s">
        <v>317</v>
      </c>
      <c r="G44" s="74" t="s">
        <v>318</v>
      </c>
      <c r="H44" s="69" t="s">
        <v>15</v>
      </c>
      <c r="I44" s="71" t="s">
        <v>319</v>
      </c>
      <c r="J44" s="92" t="str">
        <f>"00:03.39"</f>
        <v>00:03.39</v>
      </c>
    </row>
    <row r="45" spans="1:10" x14ac:dyDescent="0.2">
      <c r="A45" s="117"/>
      <c r="B45" s="117"/>
      <c r="C45" s="120"/>
      <c r="D45" s="123"/>
      <c r="E45" s="116"/>
      <c r="F45" s="74" t="s">
        <v>61</v>
      </c>
      <c r="G45" s="74" t="s">
        <v>62</v>
      </c>
      <c r="H45" s="69" t="s">
        <v>18</v>
      </c>
      <c r="I45" s="71" t="s">
        <v>107</v>
      </c>
      <c r="J45" s="92" t="str">
        <f>"00:03.39"</f>
        <v>00:03.39</v>
      </c>
    </row>
    <row r="46" spans="1:10" x14ac:dyDescent="0.2">
      <c r="A46" s="111" t="s">
        <v>30</v>
      </c>
      <c r="B46" s="102" t="s">
        <v>98</v>
      </c>
      <c r="C46" s="113" t="s">
        <v>2</v>
      </c>
      <c r="D46" s="104" t="s">
        <v>42</v>
      </c>
      <c r="E46" s="114">
        <v>1</v>
      </c>
      <c r="F46" s="74" t="s">
        <v>124</v>
      </c>
      <c r="G46" s="74" t="s">
        <v>125</v>
      </c>
      <c r="H46" s="69" t="s">
        <v>67</v>
      </c>
      <c r="I46" s="71" t="s">
        <v>126</v>
      </c>
      <c r="J46" s="92" t="str">
        <f t="shared" ref="J46:J54" si="1">"00:03.18"</f>
        <v>00:03.18</v>
      </c>
    </row>
    <row r="47" spans="1:10" x14ac:dyDescent="0.2">
      <c r="A47" s="112"/>
      <c r="B47" s="102"/>
      <c r="C47" s="113"/>
      <c r="D47" s="104"/>
      <c r="E47" s="115"/>
      <c r="F47" s="74" t="s">
        <v>54</v>
      </c>
      <c r="G47" s="74" t="s">
        <v>53</v>
      </c>
      <c r="H47" s="69" t="s">
        <v>19</v>
      </c>
      <c r="I47" s="71" t="s">
        <v>120</v>
      </c>
      <c r="J47" s="92" t="str">
        <f t="shared" si="1"/>
        <v>00:03.18</v>
      </c>
    </row>
    <row r="48" spans="1:10" x14ac:dyDescent="0.2">
      <c r="A48" s="112"/>
      <c r="B48" s="102"/>
      <c r="C48" s="113"/>
      <c r="D48" s="104"/>
      <c r="E48" s="115"/>
      <c r="F48" s="74" t="s">
        <v>333</v>
      </c>
      <c r="G48" s="74" t="s">
        <v>334</v>
      </c>
      <c r="H48" s="69" t="s">
        <v>16</v>
      </c>
      <c r="I48" s="71" t="s">
        <v>335</v>
      </c>
      <c r="J48" s="92" t="str">
        <f t="shared" si="1"/>
        <v>00:03.18</v>
      </c>
    </row>
    <row r="49" spans="1:10" x14ac:dyDescent="0.2">
      <c r="A49" s="112"/>
      <c r="B49" s="102"/>
      <c r="C49" s="113"/>
      <c r="D49" s="104"/>
      <c r="E49" s="115"/>
      <c r="F49" s="74" t="s">
        <v>117</v>
      </c>
      <c r="G49" s="74" t="s">
        <v>118</v>
      </c>
      <c r="H49" s="69" t="s">
        <v>19</v>
      </c>
      <c r="I49" s="71" t="s">
        <v>119</v>
      </c>
      <c r="J49" s="92" t="str">
        <f t="shared" si="1"/>
        <v>00:03.18</v>
      </c>
    </row>
    <row r="50" spans="1:10" x14ac:dyDescent="0.2">
      <c r="A50" s="112"/>
      <c r="B50" s="102"/>
      <c r="C50" s="113"/>
      <c r="D50" s="104"/>
      <c r="E50" s="115"/>
      <c r="F50" s="74" t="s">
        <v>336</v>
      </c>
      <c r="G50" s="74" t="s">
        <v>337</v>
      </c>
      <c r="H50" s="69" t="s">
        <v>14</v>
      </c>
      <c r="I50" s="71" t="s">
        <v>338</v>
      </c>
      <c r="J50" s="92" t="str">
        <f t="shared" si="1"/>
        <v>00:03.18</v>
      </c>
    </row>
    <row r="51" spans="1:10" x14ac:dyDescent="0.2">
      <c r="A51" s="112"/>
      <c r="B51" s="102"/>
      <c r="C51" s="113"/>
      <c r="D51" s="104"/>
      <c r="E51" s="115"/>
      <c r="F51" s="74" t="s">
        <v>322</v>
      </c>
      <c r="G51" s="74" t="s">
        <v>323</v>
      </c>
      <c r="H51" s="69" t="s">
        <v>14</v>
      </c>
      <c r="I51" s="71" t="s">
        <v>324</v>
      </c>
      <c r="J51" s="92" t="str">
        <f t="shared" si="1"/>
        <v>00:03.18</v>
      </c>
    </row>
    <row r="52" spans="1:10" x14ac:dyDescent="0.2">
      <c r="A52" s="112"/>
      <c r="B52" s="102"/>
      <c r="C52" s="113"/>
      <c r="D52" s="104"/>
      <c r="E52" s="116"/>
      <c r="F52" s="74" t="s">
        <v>108</v>
      </c>
      <c r="G52" s="74" t="s">
        <v>109</v>
      </c>
      <c r="H52" s="69" t="s">
        <v>18</v>
      </c>
      <c r="I52" s="71" t="s">
        <v>110</v>
      </c>
      <c r="J52" s="92" t="str">
        <f t="shared" si="1"/>
        <v>00:03.18</v>
      </c>
    </row>
    <row r="53" spans="1:10" x14ac:dyDescent="0.2">
      <c r="A53" s="112"/>
      <c r="B53" s="102"/>
      <c r="C53" s="113"/>
      <c r="D53" s="104"/>
      <c r="E53" s="40"/>
      <c r="F53" s="74" t="s">
        <v>325</v>
      </c>
      <c r="G53" s="74" t="s">
        <v>76</v>
      </c>
      <c r="H53" s="69" t="s">
        <v>14</v>
      </c>
      <c r="I53" s="71" t="s">
        <v>326</v>
      </c>
      <c r="J53" s="92" t="str">
        <f t="shared" si="1"/>
        <v>00:03.18</v>
      </c>
    </row>
    <row r="54" spans="1:10" x14ac:dyDescent="0.2">
      <c r="A54" s="112"/>
      <c r="B54" s="102"/>
      <c r="C54" s="113"/>
      <c r="D54" s="104"/>
      <c r="E54" s="40"/>
      <c r="F54" s="74" t="s">
        <v>330</v>
      </c>
      <c r="G54" s="74" t="s">
        <v>331</v>
      </c>
      <c r="H54" s="69" t="s">
        <v>14</v>
      </c>
      <c r="I54" s="71" t="s">
        <v>332</v>
      </c>
      <c r="J54" s="92" t="str">
        <f t="shared" si="1"/>
        <v>00:03.18</v>
      </c>
    </row>
    <row r="55" spans="1:10" x14ac:dyDescent="0.2">
      <c r="A55" s="101" t="s">
        <v>30</v>
      </c>
      <c r="B55" s="102" t="s">
        <v>98</v>
      </c>
      <c r="C55" s="131" t="s">
        <v>0</v>
      </c>
      <c r="D55" s="104" t="s">
        <v>4</v>
      </c>
      <c r="E55" s="137">
        <v>1</v>
      </c>
      <c r="F55" s="74" t="s">
        <v>151</v>
      </c>
      <c r="G55" s="74" t="s">
        <v>152</v>
      </c>
      <c r="H55" s="69" t="s">
        <v>31</v>
      </c>
      <c r="I55" s="71" t="s">
        <v>153</v>
      </c>
      <c r="J55" s="92" t="str">
        <f>"00:03.49"</f>
        <v>00:03.49</v>
      </c>
    </row>
    <row r="56" spans="1:10" x14ac:dyDescent="0.2">
      <c r="A56" s="102"/>
      <c r="B56" s="102"/>
      <c r="C56" s="131"/>
      <c r="D56" s="104"/>
      <c r="E56" s="137"/>
      <c r="F56" s="65" t="s">
        <v>89</v>
      </c>
      <c r="G56" s="65" t="s">
        <v>90</v>
      </c>
      <c r="H56" s="69" t="s">
        <v>31</v>
      </c>
      <c r="I56" s="71" t="s">
        <v>261</v>
      </c>
      <c r="J56" s="92" t="str">
        <f>"00:03.49"</f>
        <v>00:03.49</v>
      </c>
    </row>
    <row r="57" spans="1:10" x14ac:dyDescent="0.2">
      <c r="A57" s="101" t="s">
        <v>30</v>
      </c>
      <c r="B57" s="101" t="s">
        <v>98</v>
      </c>
      <c r="C57" s="139" t="s">
        <v>0</v>
      </c>
      <c r="D57" s="104" t="s">
        <v>3</v>
      </c>
      <c r="E57" s="137" t="str">
        <f>"1"</f>
        <v>1</v>
      </c>
      <c r="F57" s="74" t="s">
        <v>333</v>
      </c>
      <c r="G57" s="74" t="s">
        <v>334</v>
      </c>
      <c r="H57" s="69" t="s">
        <v>16</v>
      </c>
      <c r="I57" s="71" t="s">
        <v>335</v>
      </c>
      <c r="J57" s="92" t="str">
        <f>"00:03.06"</f>
        <v>00:03.06</v>
      </c>
    </row>
    <row r="58" spans="1:10" x14ac:dyDescent="0.2">
      <c r="A58" s="101"/>
      <c r="B58" s="101"/>
      <c r="C58" s="140"/>
      <c r="D58" s="104"/>
      <c r="E58" s="137"/>
      <c r="F58" s="74" t="s">
        <v>327</v>
      </c>
      <c r="G58" s="74" t="s">
        <v>328</v>
      </c>
      <c r="H58" s="69" t="s">
        <v>14</v>
      </c>
      <c r="I58" s="71" t="s">
        <v>329</v>
      </c>
      <c r="J58" s="92" t="str">
        <f>"00:03.06"</f>
        <v>00:03.06</v>
      </c>
    </row>
    <row r="59" spans="1:10" x14ac:dyDescent="0.2">
      <c r="A59" s="101"/>
      <c r="B59" s="101"/>
      <c r="C59" s="140"/>
      <c r="D59" s="104"/>
      <c r="E59" s="137"/>
      <c r="F59" s="65" t="s">
        <v>161</v>
      </c>
      <c r="G59" s="65" t="s">
        <v>162</v>
      </c>
      <c r="H59" s="69" t="s">
        <v>14</v>
      </c>
      <c r="I59" s="71" t="s">
        <v>163</v>
      </c>
      <c r="J59" s="92" t="str">
        <f>"00:03.06"</f>
        <v>00:03.06</v>
      </c>
    </row>
    <row r="60" spans="1:10" x14ac:dyDescent="0.2">
      <c r="A60" s="101"/>
      <c r="B60" s="101"/>
      <c r="C60" s="140"/>
      <c r="D60" s="104"/>
      <c r="E60" s="137"/>
      <c r="F60" s="65" t="s">
        <v>56</v>
      </c>
      <c r="G60" s="65" t="s">
        <v>55</v>
      </c>
      <c r="H60" s="69" t="s">
        <v>15</v>
      </c>
      <c r="I60" s="71" t="s">
        <v>170</v>
      </c>
      <c r="J60" s="92" t="str">
        <f>"00:03.06"</f>
        <v>00:03.06</v>
      </c>
    </row>
    <row r="61" spans="1:10" x14ac:dyDescent="0.2">
      <c r="A61" s="111" t="s">
        <v>30</v>
      </c>
      <c r="B61" s="102" t="s">
        <v>98</v>
      </c>
      <c r="C61" s="131" t="s">
        <v>0</v>
      </c>
      <c r="D61" s="104" t="s">
        <v>42</v>
      </c>
      <c r="E61" s="135">
        <v>1</v>
      </c>
      <c r="F61" s="74" t="s">
        <v>117</v>
      </c>
      <c r="G61" s="74" t="s">
        <v>118</v>
      </c>
      <c r="H61" s="69" t="s">
        <v>19</v>
      </c>
      <c r="I61" s="71" t="s">
        <v>119</v>
      </c>
      <c r="J61" s="92" t="str">
        <f t="shared" ref="J61:J69" si="2">"00:03.16"</f>
        <v>00:03.16</v>
      </c>
    </row>
    <row r="62" spans="1:10" x14ac:dyDescent="0.2">
      <c r="A62" s="112"/>
      <c r="B62" s="102"/>
      <c r="C62" s="131"/>
      <c r="D62" s="104"/>
      <c r="E62" s="136"/>
      <c r="F62" s="74" t="s">
        <v>336</v>
      </c>
      <c r="G62" s="74" t="s">
        <v>337</v>
      </c>
      <c r="H62" s="69" t="s">
        <v>14</v>
      </c>
      <c r="I62" s="71" t="s">
        <v>338</v>
      </c>
      <c r="J62" s="92" t="str">
        <f t="shared" si="2"/>
        <v>00:03.16</v>
      </c>
    </row>
    <row r="63" spans="1:10" x14ac:dyDescent="0.2">
      <c r="A63" s="112"/>
      <c r="B63" s="102"/>
      <c r="C63" s="131"/>
      <c r="D63" s="104"/>
      <c r="E63" s="136"/>
      <c r="F63" s="74" t="s">
        <v>325</v>
      </c>
      <c r="G63" s="74" t="s">
        <v>76</v>
      </c>
      <c r="H63" s="69" t="s">
        <v>14</v>
      </c>
      <c r="I63" s="71" t="s">
        <v>326</v>
      </c>
      <c r="J63" s="92" t="str">
        <f t="shared" si="2"/>
        <v>00:03.16</v>
      </c>
    </row>
    <row r="64" spans="1:10" x14ac:dyDescent="0.2">
      <c r="A64" s="112"/>
      <c r="B64" s="102"/>
      <c r="C64" s="131"/>
      <c r="D64" s="104"/>
      <c r="E64" s="136"/>
      <c r="F64" s="74" t="s">
        <v>330</v>
      </c>
      <c r="G64" s="74" t="s">
        <v>331</v>
      </c>
      <c r="H64" s="69" t="s">
        <v>14</v>
      </c>
      <c r="I64" s="71" t="s">
        <v>332</v>
      </c>
      <c r="J64" s="92" t="str">
        <f t="shared" si="2"/>
        <v>00:03.16</v>
      </c>
    </row>
    <row r="65" spans="1:10" x14ac:dyDescent="0.2">
      <c r="A65" s="112"/>
      <c r="B65" s="102"/>
      <c r="C65" s="131"/>
      <c r="D65" s="104"/>
      <c r="E65" s="136"/>
      <c r="F65" s="65" t="s">
        <v>20</v>
      </c>
      <c r="G65" s="65" t="s">
        <v>23</v>
      </c>
      <c r="H65" s="69" t="s">
        <v>19</v>
      </c>
      <c r="I65" s="71" t="s">
        <v>184</v>
      </c>
      <c r="J65" s="92" t="str">
        <f t="shared" si="2"/>
        <v>00:03.16</v>
      </c>
    </row>
    <row r="66" spans="1:10" x14ac:dyDescent="0.2">
      <c r="A66" s="112"/>
      <c r="B66" s="102"/>
      <c r="C66" s="131"/>
      <c r="D66" s="104"/>
      <c r="E66" s="136"/>
      <c r="F66" s="65" t="s">
        <v>21</v>
      </c>
      <c r="G66" s="65" t="s">
        <v>22</v>
      </c>
      <c r="H66" s="69" t="s">
        <v>15</v>
      </c>
      <c r="I66" s="71" t="s">
        <v>171</v>
      </c>
      <c r="J66" s="92" t="str">
        <f t="shared" si="2"/>
        <v>00:03.16</v>
      </c>
    </row>
    <row r="67" spans="1:10" x14ac:dyDescent="0.2">
      <c r="A67" s="112"/>
      <c r="B67" s="102"/>
      <c r="C67" s="131"/>
      <c r="D67" s="104"/>
      <c r="E67" s="136"/>
      <c r="F67" s="65" t="s">
        <v>175</v>
      </c>
      <c r="G67" s="65" t="s">
        <v>176</v>
      </c>
      <c r="H67" s="69" t="s">
        <v>15</v>
      </c>
      <c r="I67" s="71" t="s">
        <v>177</v>
      </c>
      <c r="J67" s="92" t="str">
        <f t="shared" si="2"/>
        <v>00:03.16</v>
      </c>
    </row>
    <row r="68" spans="1:10" x14ac:dyDescent="0.2">
      <c r="A68" s="112"/>
      <c r="B68" s="102"/>
      <c r="C68" s="131"/>
      <c r="D68" s="104"/>
      <c r="E68" s="136"/>
      <c r="F68" s="65" t="s">
        <v>166</v>
      </c>
      <c r="G68" s="65" t="s">
        <v>28</v>
      </c>
      <c r="H68" s="69" t="s">
        <v>14</v>
      </c>
      <c r="I68" s="71" t="s">
        <v>167</v>
      </c>
      <c r="J68" s="92" t="str">
        <f t="shared" si="2"/>
        <v>00:03.16</v>
      </c>
    </row>
    <row r="69" spans="1:10" x14ac:dyDescent="0.2">
      <c r="A69" s="117"/>
      <c r="B69" s="102"/>
      <c r="C69" s="131"/>
      <c r="D69" s="104"/>
      <c r="E69" s="136"/>
      <c r="F69" s="74" t="s">
        <v>317</v>
      </c>
      <c r="G69" s="74" t="s">
        <v>318</v>
      </c>
      <c r="H69" s="69" t="s">
        <v>15</v>
      </c>
      <c r="I69" s="71" t="s">
        <v>319</v>
      </c>
      <c r="J69" s="92" t="str">
        <f t="shared" si="2"/>
        <v>00:03.16</v>
      </c>
    </row>
  </sheetData>
  <mergeCells count="77">
    <mergeCell ref="D9:D10"/>
    <mergeCell ref="E9:E10"/>
    <mergeCell ref="D57:D60"/>
    <mergeCell ref="E57:E60"/>
    <mergeCell ref="E46:E52"/>
    <mergeCell ref="D46:D54"/>
    <mergeCell ref="E36:E37"/>
    <mergeCell ref="D36:D37"/>
    <mergeCell ref="A15:A18"/>
    <mergeCell ref="C19:C22"/>
    <mergeCell ref="D19:D22"/>
    <mergeCell ref="E19:E22"/>
    <mergeCell ref="A19:A22"/>
    <mergeCell ref="B19:B22"/>
    <mergeCell ref="D15:D18"/>
    <mergeCell ref="E15:E18"/>
    <mergeCell ref="A57:A60"/>
    <mergeCell ref="B57:B60"/>
    <mergeCell ref="C57:C60"/>
    <mergeCell ref="A9:A10"/>
    <mergeCell ref="B9:B10"/>
    <mergeCell ref="C9:C10"/>
    <mergeCell ref="A46:A54"/>
    <mergeCell ref="B46:B54"/>
    <mergeCell ref="C46:C54"/>
    <mergeCell ref="A36:A37"/>
    <mergeCell ref="B36:B37"/>
    <mergeCell ref="C36:C37"/>
    <mergeCell ref="B15:B18"/>
    <mergeCell ref="C15:C18"/>
    <mergeCell ref="A11:A12"/>
    <mergeCell ref="A13:A14"/>
    <mergeCell ref="A1:J1"/>
    <mergeCell ref="A2:I2"/>
    <mergeCell ref="A7:A8"/>
    <mergeCell ref="B7:B8"/>
    <mergeCell ref="C7:C8"/>
    <mergeCell ref="D7:D8"/>
    <mergeCell ref="E7:E8"/>
    <mergeCell ref="B13:B14"/>
    <mergeCell ref="C13:C14"/>
    <mergeCell ref="D13:D14"/>
    <mergeCell ref="E13:E14"/>
    <mergeCell ref="B11:B12"/>
    <mergeCell ref="C11:C12"/>
    <mergeCell ref="D11:D12"/>
    <mergeCell ref="E11:E12"/>
    <mergeCell ref="A34:A35"/>
    <mergeCell ref="B34:B35"/>
    <mergeCell ref="C34:C35"/>
    <mergeCell ref="D34:D35"/>
    <mergeCell ref="E34:E35"/>
    <mergeCell ref="A55:A56"/>
    <mergeCell ref="B55:B56"/>
    <mergeCell ref="C55:C56"/>
    <mergeCell ref="D55:D56"/>
    <mergeCell ref="E55:E56"/>
    <mergeCell ref="A61:A69"/>
    <mergeCell ref="B61:B69"/>
    <mergeCell ref="C61:C69"/>
    <mergeCell ref="D61:D69"/>
    <mergeCell ref="E61:E69"/>
    <mergeCell ref="A38:A41"/>
    <mergeCell ref="B38:B41"/>
    <mergeCell ref="C38:C41"/>
    <mergeCell ref="D38:D41"/>
    <mergeCell ref="E38:E41"/>
    <mergeCell ref="A23:A31"/>
    <mergeCell ref="B23:B31"/>
    <mergeCell ref="C23:C31"/>
    <mergeCell ref="D23:D31"/>
    <mergeCell ref="E23:E31"/>
    <mergeCell ref="A42:A45"/>
    <mergeCell ref="B42:B45"/>
    <mergeCell ref="C42:C45"/>
    <mergeCell ref="D42:D45"/>
    <mergeCell ref="E42:E45"/>
  </mergeCells>
  <pageMargins left="0.15748031496062992" right="0.15748031496062992" top="0.15748031496062992" bottom="0.15748031496062992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Licenciés FFSU</vt:lpstr>
      <vt:lpstr>Participants</vt:lpstr>
      <vt:lpstr>Participations</vt:lpstr>
      <vt:lpstr>NATIONAL</vt:lpstr>
      <vt:lpstr>acad</vt:lpstr>
    </vt:vector>
  </TitlesOfParts>
  <Company>FNSU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Marie-Rose ALFANO-KALLI</cp:lastModifiedBy>
  <cp:lastPrinted>2019-04-10T11:28:34Z</cp:lastPrinted>
  <dcterms:created xsi:type="dcterms:W3CDTF">2001-11-26T15:31:34Z</dcterms:created>
  <dcterms:modified xsi:type="dcterms:W3CDTF">2024-05-31T12:35:43Z</dcterms:modified>
</cp:coreProperties>
</file>