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Palmares en cours/Challenge 2022/"/>
    </mc:Choice>
  </mc:AlternateContent>
  <xr:revisionPtr revIDLastSave="0" documentId="8_{2000BCB9-B8D5-4479-B197-9C570EBFFDA3}" xr6:coauthVersionLast="47" xr6:coauthVersionMax="47" xr10:uidLastSave="{00000000-0000-0000-0000-000000000000}"/>
  <bookViews>
    <workbookView xWindow="28680" yWindow="-120" windowWidth="29040" windowHeight="15720" tabRatio="551" activeTab="3" xr2:uid="{00000000-000D-0000-FFFF-FFFF00000000}"/>
  </bookViews>
  <sheets>
    <sheet name="autres resultats" sheetId="7" r:id="rId1"/>
    <sheet name="academique" sheetId="13" r:id="rId2"/>
    <sheet name="AURA" sheetId="14" r:id="rId3"/>
    <sheet name="CONF" sheetId="17" r:id="rId4"/>
    <sheet name="COUPE" sheetId="16" r:id="rId5"/>
    <sheet name="CFU + CFE" sheetId="18" r:id="rId6"/>
    <sheet name="recap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7" i="14" l="1"/>
  <c r="BK17" i="14"/>
  <c r="BJ18" i="14"/>
  <c r="BK18" i="14"/>
  <c r="BJ19" i="14"/>
  <c r="L19" i="15" s="1"/>
  <c r="BK19" i="14"/>
  <c r="M19" i="15" s="1"/>
  <c r="BJ20" i="14"/>
  <c r="L20" i="15" s="1"/>
  <c r="BK20" i="14"/>
  <c r="M20" i="15" s="1"/>
  <c r="BJ21" i="14"/>
  <c r="BK21" i="14"/>
  <c r="L18" i="15"/>
  <c r="M18" i="15"/>
  <c r="V41" i="15"/>
  <c r="N39" i="15"/>
  <c r="N43" i="15"/>
  <c r="J39" i="15"/>
  <c r="J40" i="15"/>
  <c r="J41" i="15"/>
  <c r="J42" i="15"/>
  <c r="J43" i="15"/>
  <c r="R39" i="15"/>
  <c r="R40" i="15"/>
  <c r="R41" i="15"/>
  <c r="R42" i="15"/>
  <c r="R43" i="15"/>
  <c r="F39" i="15"/>
  <c r="F41" i="15"/>
  <c r="F42" i="15"/>
  <c r="F43" i="15"/>
  <c r="N40" i="15"/>
  <c r="N41" i="15"/>
  <c r="I9" i="15"/>
  <c r="H14" i="15"/>
  <c r="H18" i="15"/>
  <c r="H23" i="15"/>
  <c r="H26" i="15"/>
  <c r="I31" i="15"/>
  <c r="I35" i="15"/>
  <c r="E14" i="15"/>
  <c r="E22" i="15"/>
  <c r="E29" i="15"/>
  <c r="E37" i="15"/>
  <c r="D12" i="15"/>
  <c r="D20" i="15"/>
  <c r="D27" i="15"/>
  <c r="D35" i="15"/>
  <c r="CJ44" i="18"/>
  <c r="CI44" i="18"/>
  <c r="BG44" i="18"/>
  <c r="BH44" i="18"/>
  <c r="CP7" i="18"/>
  <c r="X7" i="15" s="1"/>
  <c r="CQ7" i="18"/>
  <c r="Y7" i="15" s="1"/>
  <c r="CP8" i="18"/>
  <c r="X8" i="15" s="1"/>
  <c r="CQ8" i="18"/>
  <c r="Y8" i="15" s="1"/>
  <c r="CP9" i="18"/>
  <c r="X9" i="15" s="1"/>
  <c r="CQ9" i="18"/>
  <c r="Y9" i="15" s="1"/>
  <c r="CP10" i="18"/>
  <c r="X10" i="15" s="1"/>
  <c r="CQ10" i="18"/>
  <c r="Y10" i="15" s="1"/>
  <c r="CP11" i="18"/>
  <c r="X11" i="15" s="1"/>
  <c r="CQ11" i="18"/>
  <c r="Y11" i="15" s="1"/>
  <c r="CP12" i="18"/>
  <c r="X12" i="15" s="1"/>
  <c r="CQ12" i="18"/>
  <c r="Y12" i="15" s="1"/>
  <c r="CP13" i="18"/>
  <c r="X13" i="15" s="1"/>
  <c r="CQ13" i="18"/>
  <c r="Y13" i="15" s="1"/>
  <c r="CP14" i="18"/>
  <c r="X14" i="15" s="1"/>
  <c r="CQ14" i="18"/>
  <c r="Y14" i="15" s="1"/>
  <c r="CP15" i="18"/>
  <c r="X15" i="15" s="1"/>
  <c r="CQ15" i="18"/>
  <c r="Y15" i="15" s="1"/>
  <c r="CP16" i="18"/>
  <c r="X16" i="15" s="1"/>
  <c r="CQ16" i="18"/>
  <c r="Y16" i="15" s="1"/>
  <c r="CP17" i="18"/>
  <c r="X17" i="15" s="1"/>
  <c r="CQ17" i="18"/>
  <c r="Y17" i="15" s="1"/>
  <c r="CP18" i="18"/>
  <c r="X18" i="15" s="1"/>
  <c r="CQ18" i="18"/>
  <c r="Y18" i="15" s="1"/>
  <c r="CP19" i="18"/>
  <c r="X19" i="15" s="1"/>
  <c r="CQ19" i="18"/>
  <c r="Y19" i="15" s="1"/>
  <c r="CP20" i="18"/>
  <c r="X20" i="15" s="1"/>
  <c r="CQ20" i="18"/>
  <c r="Y20" i="15" s="1"/>
  <c r="CP21" i="18"/>
  <c r="X21" i="15" s="1"/>
  <c r="CQ21" i="18"/>
  <c r="Y21" i="15" s="1"/>
  <c r="CP22" i="18"/>
  <c r="X22" i="15" s="1"/>
  <c r="CQ22" i="18"/>
  <c r="Y22" i="15" s="1"/>
  <c r="CP23" i="18"/>
  <c r="X23" i="15" s="1"/>
  <c r="CQ23" i="18"/>
  <c r="Y23" i="15" s="1"/>
  <c r="CP24" i="18"/>
  <c r="X24" i="15" s="1"/>
  <c r="CQ24" i="18"/>
  <c r="Y24" i="15" s="1"/>
  <c r="CP25" i="18"/>
  <c r="X25" i="15" s="1"/>
  <c r="CQ25" i="18"/>
  <c r="Y25" i="15" s="1"/>
  <c r="CP26" i="18"/>
  <c r="X26" i="15" s="1"/>
  <c r="CQ26" i="18"/>
  <c r="Y26" i="15" s="1"/>
  <c r="CP27" i="18"/>
  <c r="X27" i="15" s="1"/>
  <c r="CQ27" i="18"/>
  <c r="Y27" i="15" s="1"/>
  <c r="CP28" i="18"/>
  <c r="X28" i="15" s="1"/>
  <c r="CQ28" i="18"/>
  <c r="Y28" i="15" s="1"/>
  <c r="CP29" i="18"/>
  <c r="X29" i="15" s="1"/>
  <c r="CQ29" i="18"/>
  <c r="Y29" i="15" s="1"/>
  <c r="CP30" i="18"/>
  <c r="X30" i="15" s="1"/>
  <c r="CQ30" i="18"/>
  <c r="Y30" i="15" s="1"/>
  <c r="CP31" i="18"/>
  <c r="X31" i="15" s="1"/>
  <c r="CQ31" i="18"/>
  <c r="Y31" i="15" s="1"/>
  <c r="CP32" i="18"/>
  <c r="X32" i="15" s="1"/>
  <c r="CQ32" i="18"/>
  <c r="Y32" i="15" s="1"/>
  <c r="CP33" i="18"/>
  <c r="X33" i="15" s="1"/>
  <c r="CQ33" i="18"/>
  <c r="Y33" i="15" s="1"/>
  <c r="CP34" i="18"/>
  <c r="X34" i="15" s="1"/>
  <c r="CQ34" i="18"/>
  <c r="Y34" i="15" s="1"/>
  <c r="CP35" i="18"/>
  <c r="X35" i="15" s="1"/>
  <c r="CQ35" i="18"/>
  <c r="Y35" i="15" s="1"/>
  <c r="CP36" i="18"/>
  <c r="X36" i="15" s="1"/>
  <c r="CQ36" i="18"/>
  <c r="Y36" i="15" s="1"/>
  <c r="CP37" i="18"/>
  <c r="X37" i="15" s="1"/>
  <c r="CQ37" i="18"/>
  <c r="Y37" i="15" s="1"/>
  <c r="CP38" i="18"/>
  <c r="X38" i="15" s="1"/>
  <c r="CQ38" i="18"/>
  <c r="Y38" i="15" s="1"/>
  <c r="CP39" i="18"/>
  <c r="CQ39" i="18"/>
  <c r="CP40" i="18"/>
  <c r="CQ40" i="18"/>
  <c r="CP41" i="18"/>
  <c r="CQ41" i="18"/>
  <c r="CP42" i="18"/>
  <c r="CQ42" i="18"/>
  <c r="CP43" i="18"/>
  <c r="Z43" i="15" s="1"/>
  <c r="CQ43" i="18"/>
  <c r="CQ6" i="18"/>
  <c r="Y6" i="15" s="1"/>
  <c r="CP6" i="18"/>
  <c r="X6" i="15" s="1"/>
  <c r="CO6" i="18"/>
  <c r="AF7" i="16"/>
  <c r="T7" i="15" s="1"/>
  <c r="AG7" i="16"/>
  <c r="U7" i="15" s="1"/>
  <c r="AF8" i="16"/>
  <c r="T8" i="15" s="1"/>
  <c r="AG8" i="16"/>
  <c r="U8" i="15" s="1"/>
  <c r="AF9" i="16"/>
  <c r="T9" i="15" s="1"/>
  <c r="AG9" i="16"/>
  <c r="U9" i="15" s="1"/>
  <c r="AF10" i="16"/>
  <c r="T10" i="15" s="1"/>
  <c r="AG10" i="16"/>
  <c r="U10" i="15" s="1"/>
  <c r="AF11" i="16"/>
  <c r="T11" i="15" s="1"/>
  <c r="AG11" i="16"/>
  <c r="U11" i="15" s="1"/>
  <c r="AF12" i="16"/>
  <c r="T12" i="15" s="1"/>
  <c r="AG12" i="16"/>
  <c r="U12" i="15" s="1"/>
  <c r="AF13" i="16"/>
  <c r="T13" i="15" s="1"/>
  <c r="AG13" i="16"/>
  <c r="U13" i="15" s="1"/>
  <c r="AF14" i="16"/>
  <c r="T14" i="15" s="1"/>
  <c r="AG14" i="16"/>
  <c r="U14" i="15" s="1"/>
  <c r="AF15" i="16"/>
  <c r="T15" i="15" s="1"/>
  <c r="AG15" i="16"/>
  <c r="U15" i="15" s="1"/>
  <c r="AF16" i="16"/>
  <c r="T16" i="15" s="1"/>
  <c r="AG16" i="16"/>
  <c r="U16" i="15" s="1"/>
  <c r="AF17" i="16"/>
  <c r="T17" i="15" s="1"/>
  <c r="AG17" i="16"/>
  <c r="U17" i="15" s="1"/>
  <c r="AF18" i="16"/>
  <c r="T18" i="15" s="1"/>
  <c r="AG18" i="16"/>
  <c r="U18" i="15" s="1"/>
  <c r="AF19" i="16"/>
  <c r="T19" i="15" s="1"/>
  <c r="AG19" i="16"/>
  <c r="U19" i="15" s="1"/>
  <c r="AF20" i="16"/>
  <c r="T20" i="15" s="1"/>
  <c r="AG20" i="16"/>
  <c r="U20" i="15" s="1"/>
  <c r="AF21" i="16"/>
  <c r="T21" i="15" s="1"/>
  <c r="AG21" i="16"/>
  <c r="U21" i="15" s="1"/>
  <c r="AF22" i="16"/>
  <c r="T22" i="15" s="1"/>
  <c r="AG22" i="16"/>
  <c r="U22" i="15" s="1"/>
  <c r="AF23" i="16"/>
  <c r="T23" i="15" s="1"/>
  <c r="AG23" i="16"/>
  <c r="U23" i="15" s="1"/>
  <c r="AF24" i="16"/>
  <c r="T24" i="15" s="1"/>
  <c r="AG24" i="16"/>
  <c r="U24" i="15" s="1"/>
  <c r="AF25" i="16"/>
  <c r="T25" i="15" s="1"/>
  <c r="AG25" i="16"/>
  <c r="U25" i="15" s="1"/>
  <c r="AF26" i="16"/>
  <c r="T26" i="15" s="1"/>
  <c r="AG26" i="16"/>
  <c r="U26" i="15" s="1"/>
  <c r="AF27" i="16"/>
  <c r="T27" i="15" s="1"/>
  <c r="AG27" i="16"/>
  <c r="U27" i="15" s="1"/>
  <c r="AF28" i="16"/>
  <c r="T28" i="15" s="1"/>
  <c r="AG28" i="16"/>
  <c r="U28" i="15" s="1"/>
  <c r="AF29" i="16"/>
  <c r="T29" i="15" s="1"/>
  <c r="AG29" i="16"/>
  <c r="U29" i="15" s="1"/>
  <c r="AF30" i="16"/>
  <c r="T30" i="15" s="1"/>
  <c r="AG30" i="16"/>
  <c r="U30" i="15" s="1"/>
  <c r="AF31" i="16"/>
  <c r="T31" i="15" s="1"/>
  <c r="AG31" i="16"/>
  <c r="U31" i="15" s="1"/>
  <c r="AF32" i="16"/>
  <c r="T32" i="15" s="1"/>
  <c r="AG32" i="16"/>
  <c r="U32" i="15" s="1"/>
  <c r="AF33" i="16"/>
  <c r="T33" i="15" s="1"/>
  <c r="AG33" i="16"/>
  <c r="U33" i="15" s="1"/>
  <c r="AF34" i="16"/>
  <c r="T34" i="15" s="1"/>
  <c r="AG34" i="16"/>
  <c r="U34" i="15" s="1"/>
  <c r="AF35" i="16"/>
  <c r="T35" i="15" s="1"/>
  <c r="AG35" i="16"/>
  <c r="U35" i="15" s="1"/>
  <c r="AF36" i="16"/>
  <c r="T36" i="15" s="1"/>
  <c r="AG36" i="16"/>
  <c r="U36" i="15" s="1"/>
  <c r="AF37" i="16"/>
  <c r="T37" i="15" s="1"/>
  <c r="AG37" i="16"/>
  <c r="U37" i="15" s="1"/>
  <c r="AF38" i="16"/>
  <c r="T38" i="15" s="1"/>
  <c r="AG38" i="16"/>
  <c r="U38" i="15" s="1"/>
  <c r="AF39" i="16"/>
  <c r="AG39" i="16"/>
  <c r="AF40" i="16"/>
  <c r="AG40" i="16"/>
  <c r="AF41" i="16"/>
  <c r="AG41" i="16"/>
  <c r="AF42" i="16"/>
  <c r="AG42" i="16"/>
  <c r="AF43" i="16"/>
  <c r="V43" i="15" s="1"/>
  <c r="AG43" i="16"/>
  <c r="AG6" i="16"/>
  <c r="U6" i="15" s="1"/>
  <c r="AF6" i="16"/>
  <c r="T6" i="15" s="1"/>
  <c r="O44" i="16"/>
  <c r="P44" i="16"/>
  <c r="DL7" i="13"/>
  <c r="H7" i="15" s="1"/>
  <c r="DM7" i="13"/>
  <c r="I7" i="15" s="1"/>
  <c r="DL8" i="13"/>
  <c r="H8" i="15" s="1"/>
  <c r="DM8" i="13"/>
  <c r="I8" i="15" s="1"/>
  <c r="DL9" i="13"/>
  <c r="H9" i="15" s="1"/>
  <c r="DM9" i="13"/>
  <c r="DL10" i="13"/>
  <c r="H10" i="15" s="1"/>
  <c r="DM10" i="13"/>
  <c r="I10" i="15" s="1"/>
  <c r="DL11" i="13"/>
  <c r="H11" i="15" s="1"/>
  <c r="DM11" i="13"/>
  <c r="I11" i="15" s="1"/>
  <c r="DL12" i="13"/>
  <c r="H12" i="15" s="1"/>
  <c r="DM12" i="13"/>
  <c r="I12" i="15" s="1"/>
  <c r="DL13" i="13"/>
  <c r="H13" i="15" s="1"/>
  <c r="DM13" i="13"/>
  <c r="I13" i="15" s="1"/>
  <c r="DL14" i="13"/>
  <c r="DM14" i="13"/>
  <c r="I14" i="15" s="1"/>
  <c r="DL15" i="13"/>
  <c r="H15" i="15" s="1"/>
  <c r="DM15" i="13"/>
  <c r="I15" i="15" s="1"/>
  <c r="DL16" i="13"/>
  <c r="H16" i="15" s="1"/>
  <c r="DM16" i="13"/>
  <c r="I16" i="15" s="1"/>
  <c r="DL17" i="13"/>
  <c r="H17" i="15" s="1"/>
  <c r="DM17" i="13"/>
  <c r="I17" i="15" s="1"/>
  <c r="DL18" i="13"/>
  <c r="DM18" i="13"/>
  <c r="I18" i="15" s="1"/>
  <c r="DL19" i="13"/>
  <c r="H19" i="15" s="1"/>
  <c r="DM19" i="13"/>
  <c r="I19" i="15" s="1"/>
  <c r="DL20" i="13"/>
  <c r="H20" i="15" s="1"/>
  <c r="DM20" i="13"/>
  <c r="I20" i="15" s="1"/>
  <c r="DL21" i="13"/>
  <c r="H21" i="15" s="1"/>
  <c r="DM21" i="13"/>
  <c r="I21" i="15" s="1"/>
  <c r="DL22" i="13"/>
  <c r="H22" i="15" s="1"/>
  <c r="DM22" i="13"/>
  <c r="I22" i="15" s="1"/>
  <c r="DL23" i="13"/>
  <c r="DM23" i="13"/>
  <c r="I23" i="15" s="1"/>
  <c r="DL24" i="13"/>
  <c r="H24" i="15" s="1"/>
  <c r="DM24" i="13"/>
  <c r="I24" i="15" s="1"/>
  <c r="DL25" i="13"/>
  <c r="H25" i="15" s="1"/>
  <c r="DM25" i="13"/>
  <c r="I25" i="15" s="1"/>
  <c r="DL26" i="13"/>
  <c r="DM26" i="13"/>
  <c r="I26" i="15" s="1"/>
  <c r="DL27" i="13"/>
  <c r="H27" i="15" s="1"/>
  <c r="DM27" i="13"/>
  <c r="I27" i="15" s="1"/>
  <c r="DL28" i="13"/>
  <c r="H28" i="15" s="1"/>
  <c r="DM28" i="13"/>
  <c r="I28" i="15" s="1"/>
  <c r="DL29" i="13"/>
  <c r="H29" i="15" s="1"/>
  <c r="DM29" i="13"/>
  <c r="I29" i="15" s="1"/>
  <c r="DL30" i="13"/>
  <c r="H30" i="15" s="1"/>
  <c r="DM30" i="13"/>
  <c r="I30" i="15" s="1"/>
  <c r="DL31" i="13"/>
  <c r="H31" i="15" s="1"/>
  <c r="DM31" i="13"/>
  <c r="DL32" i="13"/>
  <c r="H32" i="15" s="1"/>
  <c r="DM32" i="13"/>
  <c r="I32" i="15" s="1"/>
  <c r="DL33" i="13"/>
  <c r="H33" i="15" s="1"/>
  <c r="DM33" i="13"/>
  <c r="I33" i="15" s="1"/>
  <c r="DL34" i="13"/>
  <c r="H34" i="15" s="1"/>
  <c r="DM34" i="13"/>
  <c r="I34" i="15" s="1"/>
  <c r="DL35" i="13"/>
  <c r="H35" i="15" s="1"/>
  <c r="DM35" i="13"/>
  <c r="DL36" i="13"/>
  <c r="H36" i="15" s="1"/>
  <c r="DM36" i="13"/>
  <c r="I36" i="15" s="1"/>
  <c r="DL37" i="13"/>
  <c r="H37" i="15" s="1"/>
  <c r="DM37" i="13"/>
  <c r="I37" i="15" s="1"/>
  <c r="DL38" i="13"/>
  <c r="H38" i="15" s="1"/>
  <c r="DM38" i="13"/>
  <c r="I38" i="15" s="1"/>
  <c r="DL39" i="13"/>
  <c r="DM39" i="13"/>
  <c r="DL40" i="13"/>
  <c r="DM40" i="13"/>
  <c r="DL41" i="13"/>
  <c r="DM41" i="13"/>
  <c r="DL42" i="13"/>
  <c r="DM42" i="13"/>
  <c r="DL43" i="13"/>
  <c r="DM43" i="13"/>
  <c r="DL6" i="13"/>
  <c r="H6" i="15" s="1"/>
  <c r="DM6" i="13"/>
  <c r="I6" i="15" s="1"/>
  <c r="DK6" i="13"/>
  <c r="DI44" i="13"/>
  <c r="DJ44" i="13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B44" i="14"/>
  <c r="BC44" i="14"/>
  <c r="BD44" i="14"/>
  <c r="BE44" i="14"/>
  <c r="BF44" i="14"/>
  <c r="BG44" i="14"/>
  <c r="BH44" i="14"/>
  <c r="BJ6" i="14"/>
  <c r="L6" i="15" s="1"/>
  <c r="U44" i="7"/>
  <c r="E44" i="18"/>
  <c r="E45" i="18" s="1"/>
  <c r="F44" i="18"/>
  <c r="G44" i="18"/>
  <c r="G45" i="18" s="1"/>
  <c r="H44" i="18"/>
  <c r="I44" i="18"/>
  <c r="I45" i="18" s="1"/>
  <c r="J44" i="18"/>
  <c r="K44" i="18"/>
  <c r="L44" i="18"/>
  <c r="M44" i="18"/>
  <c r="M45" i="18" s="1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I44" i="18"/>
  <c r="BJ44" i="18"/>
  <c r="BK44" i="18"/>
  <c r="BL44" i="18"/>
  <c r="BM44" i="18"/>
  <c r="BN44" i="18"/>
  <c r="BO44" i="18"/>
  <c r="BP44" i="18"/>
  <c r="BQ44" i="18"/>
  <c r="BR44" i="18"/>
  <c r="BS44" i="18"/>
  <c r="BT44" i="18"/>
  <c r="BU44" i="18"/>
  <c r="BV44" i="18"/>
  <c r="BW44" i="18"/>
  <c r="BX44" i="18"/>
  <c r="BY44" i="18"/>
  <c r="BZ44" i="18"/>
  <c r="CA44" i="18"/>
  <c r="CB44" i="18"/>
  <c r="CC44" i="18"/>
  <c r="CD44" i="18"/>
  <c r="CE44" i="18"/>
  <c r="CF44" i="18"/>
  <c r="CG44" i="18"/>
  <c r="CH44" i="18"/>
  <c r="CK44" i="18"/>
  <c r="CL44" i="18"/>
  <c r="CM44" i="18"/>
  <c r="CN44" i="18"/>
  <c r="E44" i="16"/>
  <c r="F44" i="16"/>
  <c r="G44" i="16"/>
  <c r="H44" i="16"/>
  <c r="I44" i="16"/>
  <c r="J44" i="16"/>
  <c r="K44" i="16"/>
  <c r="L44" i="16"/>
  <c r="M44" i="16"/>
  <c r="N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BK44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CF44" i="13"/>
  <c r="CG44" i="13"/>
  <c r="CH44" i="13"/>
  <c r="CI44" i="13"/>
  <c r="CJ44" i="13"/>
  <c r="CK44" i="13"/>
  <c r="CL44" i="13"/>
  <c r="CM44" i="13"/>
  <c r="CN44" i="13"/>
  <c r="CO44" i="13"/>
  <c r="CP44" i="13"/>
  <c r="CQ44" i="13"/>
  <c r="CR44" i="13"/>
  <c r="CS44" i="13"/>
  <c r="CT44" i="13"/>
  <c r="CU44" i="13"/>
  <c r="CV44" i="13"/>
  <c r="CW44" i="13"/>
  <c r="CX44" i="13"/>
  <c r="CY44" i="13"/>
  <c r="CZ44" i="13"/>
  <c r="DA44" i="13"/>
  <c r="DB44" i="13"/>
  <c r="DC44" i="13"/>
  <c r="DD44" i="13"/>
  <c r="DE44" i="13"/>
  <c r="DF44" i="13"/>
  <c r="DG44" i="13"/>
  <c r="DH44" i="13"/>
  <c r="BP7" i="7"/>
  <c r="D7" i="15" s="1"/>
  <c r="BP8" i="7"/>
  <c r="D8" i="15" s="1"/>
  <c r="BP9" i="7"/>
  <c r="D9" i="15" s="1"/>
  <c r="BP10" i="7"/>
  <c r="D10" i="15" s="1"/>
  <c r="BP11" i="7"/>
  <c r="D11" i="15" s="1"/>
  <c r="BP12" i="7"/>
  <c r="BP13" i="7"/>
  <c r="D13" i="15" s="1"/>
  <c r="BP14" i="7"/>
  <c r="D14" i="15" s="1"/>
  <c r="BP15" i="7"/>
  <c r="D15" i="15" s="1"/>
  <c r="BP16" i="7"/>
  <c r="D16" i="15" s="1"/>
  <c r="BP17" i="7"/>
  <c r="D17" i="15" s="1"/>
  <c r="BP18" i="7"/>
  <c r="D18" i="15" s="1"/>
  <c r="BP19" i="7"/>
  <c r="D19" i="15" s="1"/>
  <c r="BP20" i="7"/>
  <c r="BP21" i="7"/>
  <c r="D21" i="15" s="1"/>
  <c r="BP22" i="7"/>
  <c r="D22" i="15" s="1"/>
  <c r="BP23" i="7"/>
  <c r="D23" i="15" s="1"/>
  <c r="BP24" i="7"/>
  <c r="D24" i="15" s="1"/>
  <c r="BP25" i="7"/>
  <c r="D25" i="15" s="1"/>
  <c r="BP26" i="7"/>
  <c r="D26" i="15" s="1"/>
  <c r="BP27" i="7"/>
  <c r="BP28" i="7"/>
  <c r="D28" i="15" s="1"/>
  <c r="BP29" i="7"/>
  <c r="D29" i="15" s="1"/>
  <c r="BP30" i="7"/>
  <c r="D30" i="15" s="1"/>
  <c r="BP31" i="7"/>
  <c r="D31" i="15" s="1"/>
  <c r="BP32" i="7"/>
  <c r="D32" i="15" s="1"/>
  <c r="BP33" i="7"/>
  <c r="D33" i="15" s="1"/>
  <c r="BP34" i="7"/>
  <c r="D34" i="15" s="1"/>
  <c r="BP35" i="7"/>
  <c r="BP36" i="7"/>
  <c r="D36" i="15" s="1"/>
  <c r="BP37" i="7"/>
  <c r="D37" i="15" s="1"/>
  <c r="BP38" i="7"/>
  <c r="D38" i="15" s="1"/>
  <c r="BP39" i="7"/>
  <c r="BP40" i="7"/>
  <c r="BP41" i="7"/>
  <c r="BP42" i="7"/>
  <c r="BP43" i="7"/>
  <c r="BP6" i="7"/>
  <c r="D6" i="15" s="1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6" i="7"/>
  <c r="AO44" i="7"/>
  <c r="AP44" i="7"/>
  <c r="AQ44" i="7"/>
  <c r="AR44" i="7"/>
  <c r="BQ7" i="7"/>
  <c r="E7" i="15" s="1"/>
  <c r="BQ8" i="7"/>
  <c r="E8" i="15" s="1"/>
  <c r="BQ9" i="7"/>
  <c r="E9" i="15" s="1"/>
  <c r="BQ10" i="7"/>
  <c r="E10" i="15" s="1"/>
  <c r="BQ11" i="7"/>
  <c r="E11" i="15" s="1"/>
  <c r="BQ12" i="7"/>
  <c r="E12" i="15" s="1"/>
  <c r="BQ13" i="7"/>
  <c r="E13" i="15" s="1"/>
  <c r="BQ14" i="7"/>
  <c r="BQ15" i="7"/>
  <c r="E15" i="15" s="1"/>
  <c r="BQ16" i="7"/>
  <c r="E16" i="15" s="1"/>
  <c r="BQ17" i="7"/>
  <c r="E17" i="15" s="1"/>
  <c r="BQ18" i="7"/>
  <c r="E18" i="15" s="1"/>
  <c r="BQ19" i="7"/>
  <c r="E19" i="15" s="1"/>
  <c r="BQ20" i="7"/>
  <c r="E20" i="15" s="1"/>
  <c r="BQ21" i="7"/>
  <c r="E21" i="15" s="1"/>
  <c r="BQ22" i="7"/>
  <c r="BQ23" i="7"/>
  <c r="E23" i="15" s="1"/>
  <c r="BQ24" i="7"/>
  <c r="E24" i="15" s="1"/>
  <c r="BQ25" i="7"/>
  <c r="E25" i="15" s="1"/>
  <c r="BQ26" i="7"/>
  <c r="E26" i="15" s="1"/>
  <c r="BQ27" i="7"/>
  <c r="E27" i="15" s="1"/>
  <c r="BQ28" i="7"/>
  <c r="E28" i="15" s="1"/>
  <c r="BQ29" i="7"/>
  <c r="BQ30" i="7"/>
  <c r="E30" i="15" s="1"/>
  <c r="BQ31" i="7"/>
  <c r="E31" i="15" s="1"/>
  <c r="BQ32" i="7"/>
  <c r="E32" i="15" s="1"/>
  <c r="BQ33" i="7"/>
  <c r="E33" i="15" s="1"/>
  <c r="BQ34" i="7"/>
  <c r="E34" i="15" s="1"/>
  <c r="BQ35" i="7"/>
  <c r="E35" i="15" s="1"/>
  <c r="BQ36" i="7"/>
  <c r="E36" i="15" s="1"/>
  <c r="BQ37" i="7"/>
  <c r="BQ38" i="7"/>
  <c r="E38" i="15" s="1"/>
  <c r="BQ39" i="7"/>
  <c r="BQ40" i="7"/>
  <c r="BQ41" i="7"/>
  <c r="BQ42" i="7"/>
  <c r="BQ43" i="7"/>
  <c r="BQ6" i="7"/>
  <c r="E6" i="15" s="1"/>
  <c r="V32" i="15" l="1"/>
  <c r="V13" i="15"/>
  <c r="E44" i="15"/>
  <c r="D44" i="15"/>
  <c r="Z26" i="15"/>
  <c r="Z18" i="15"/>
  <c r="I44" i="15"/>
  <c r="H44" i="15"/>
  <c r="V37" i="15"/>
  <c r="V18" i="15"/>
  <c r="V22" i="15"/>
  <c r="V34" i="15"/>
  <c r="V15" i="15"/>
  <c r="V33" i="15"/>
  <c r="V14" i="15"/>
  <c r="V36" i="15"/>
  <c r="V21" i="15"/>
  <c r="V17" i="15"/>
  <c r="V27" i="15"/>
  <c r="V16" i="15"/>
  <c r="V42" i="15"/>
  <c r="V38" i="15"/>
  <c r="V30" i="15"/>
  <c r="V26" i="15"/>
  <c r="V23" i="15"/>
  <c r="V11" i="15"/>
  <c r="V7" i="15"/>
  <c r="V39" i="15"/>
  <c r="V20" i="15"/>
  <c r="V29" i="15"/>
  <c r="V10" i="15"/>
  <c r="V25" i="15"/>
  <c r="V35" i="15"/>
  <c r="V8" i="15"/>
  <c r="U44" i="15"/>
  <c r="V31" i="15"/>
  <c r="V12" i="15"/>
  <c r="V28" i="15"/>
  <c r="V9" i="15"/>
  <c r="V40" i="15"/>
  <c r="V24" i="15"/>
  <c r="V19" i="15"/>
  <c r="Z31" i="15"/>
  <c r="Z16" i="15"/>
  <c r="Z15" i="15"/>
  <c r="Z35" i="15"/>
  <c r="Z10" i="15"/>
  <c r="Z14" i="15"/>
  <c r="Z17" i="15"/>
  <c r="Z9" i="15"/>
  <c r="Z7" i="15"/>
  <c r="Z34" i="15"/>
  <c r="Z39" i="15"/>
  <c r="Z42" i="15"/>
  <c r="Z41" i="15"/>
  <c r="Z37" i="15"/>
  <c r="Z33" i="15"/>
  <c r="Z25" i="15"/>
  <c r="Z22" i="15"/>
  <c r="Z30" i="15"/>
  <c r="Z21" i="15"/>
  <c r="Z12" i="15"/>
  <c r="Z40" i="15"/>
  <c r="Z32" i="15"/>
  <c r="Z36" i="15"/>
  <c r="Z11" i="15"/>
  <c r="Z38" i="15"/>
  <c r="AD43" i="15"/>
  <c r="Z23" i="15"/>
  <c r="T44" i="15"/>
  <c r="Z24" i="15"/>
  <c r="Z13" i="15"/>
  <c r="Z19" i="15"/>
  <c r="Z20" i="15"/>
  <c r="Z27" i="15"/>
  <c r="Z28" i="15"/>
  <c r="Y44" i="15"/>
  <c r="Z29" i="15"/>
  <c r="N20" i="15"/>
  <c r="N19" i="15"/>
  <c r="N42" i="15"/>
  <c r="X44" i="15"/>
  <c r="Z8" i="15"/>
  <c r="F40" i="15"/>
  <c r="BQ44" i="7"/>
  <c r="BP44" i="7"/>
  <c r="CO39" i="18"/>
  <c r="CO40" i="18"/>
  <c r="CO41" i="18"/>
  <c r="CO42" i="18"/>
  <c r="CO43" i="18"/>
  <c r="AE39" i="16"/>
  <c r="AE40" i="16"/>
  <c r="AE41" i="16"/>
  <c r="AE42" i="16"/>
  <c r="AE43" i="16"/>
  <c r="W39" i="17"/>
  <c r="X39" i="17"/>
  <c r="Y39" i="17"/>
  <c r="W40" i="17"/>
  <c r="X40" i="17"/>
  <c r="Y40" i="17"/>
  <c r="W41" i="17"/>
  <c r="X41" i="17"/>
  <c r="Y41" i="17"/>
  <c r="W42" i="17"/>
  <c r="X42" i="17"/>
  <c r="Y42" i="17"/>
  <c r="W43" i="17"/>
  <c r="X43" i="17"/>
  <c r="Y43" i="17"/>
  <c r="BI39" i="14"/>
  <c r="BJ39" i="14"/>
  <c r="BK39" i="14"/>
  <c r="BI40" i="14"/>
  <c r="BJ40" i="14"/>
  <c r="BK40" i="14"/>
  <c r="BI41" i="14"/>
  <c r="BJ41" i="14"/>
  <c r="BK41" i="14"/>
  <c r="BI42" i="14"/>
  <c r="BJ42" i="14"/>
  <c r="BK42" i="14"/>
  <c r="BI43" i="14"/>
  <c r="BJ43" i="14"/>
  <c r="BK43" i="14"/>
  <c r="DK39" i="13"/>
  <c r="DK40" i="13"/>
  <c r="DK41" i="13"/>
  <c r="DK42" i="13"/>
  <c r="DK43" i="13"/>
  <c r="AD39" i="15" l="1"/>
  <c r="AD42" i="15"/>
  <c r="AD41" i="15"/>
  <c r="AD40" i="15"/>
  <c r="BP45" i="7"/>
  <c r="F38" i="15"/>
  <c r="J38" i="15" l="1"/>
  <c r="CP44" i="18" l="1"/>
  <c r="D44" i="18"/>
  <c r="C44" i="18"/>
  <c r="C45" i="18" s="1"/>
  <c r="CO38" i="18"/>
  <c r="CO37" i="18"/>
  <c r="CO36" i="18"/>
  <c r="CO35" i="18"/>
  <c r="CO34" i="18"/>
  <c r="CO33" i="18"/>
  <c r="CO32" i="18"/>
  <c r="CO31" i="18"/>
  <c r="CO30" i="18"/>
  <c r="CO29" i="18"/>
  <c r="CO28" i="18"/>
  <c r="CO27" i="18"/>
  <c r="CO26" i="18"/>
  <c r="CO25" i="18"/>
  <c r="CO24" i="18"/>
  <c r="CO23" i="18"/>
  <c r="CO22" i="18"/>
  <c r="CO21" i="18"/>
  <c r="CO20" i="18"/>
  <c r="CO19" i="18"/>
  <c r="CO18" i="18"/>
  <c r="CO17" i="18"/>
  <c r="CO16" i="18"/>
  <c r="CO15" i="18"/>
  <c r="CO14" i="18"/>
  <c r="CO13" i="18"/>
  <c r="CO12" i="18"/>
  <c r="CO11" i="18"/>
  <c r="CO10" i="18"/>
  <c r="CO9" i="18"/>
  <c r="CO8" i="18"/>
  <c r="CO7" i="18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6" i="17"/>
  <c r="D44" i="17"/>
  <c r="C44" i="17"/>
  <c r="X7" i="17"/>
  <c r="P7" i="15" s="1"/>
  <c r="X8" i="17"/>
  <c r="P8" i="15" s="1"/>
  <c r="X9" i="17"/>
  <c r="P9" i="15" s="1"/>
  <c r="X10" i="17"/>
  <c r="P10" i="15" s="1"/>
  <c r="X11" i="17"/>
  <c r="P11" i="15" s="1"/>
  <c r="X12" i="17"/>
  <c r="P12" i="15" s="1"/>
  <c r="X13" i="17"/>
  <c r="P13" i="15" s="1"/>
  <c r="X14" i="17"/>
  <c r="P14" i="15" s="1"/>
  <c r="X15" i="17"/>
  <c r="P15" i="15" s="1"/>
  <c r="X16" i="17"/>
  <c r="P16" i="15" s="1"/>
  <c r="X17" i="17"/>
  <c r="P17" i="15" s="1"/>
  <c r="X18" i="17"/>
  <c r="P18" i="15" s="1"/>
  <c r="X19" i="17"/>
  <c r="P19" i="15" s="1"/>
  <c r="X20" i="17"/>
  <c r="P20" i="15" s="1"/>
  <c r="X21" i="17"/>
  <c r="P21" i="15" s="1"/>
  <c r="X22" i="17"/>
  <c r="P22" i="15" s="1"/>
  <c r="X23" i="17"/>
  <c r="P23" i="15" s="1"/>
  <c r="X24" i="17"/>
  <c r="P24" i="15" s="1"/>
  <c r="X25" i="17"/>
  <c r="P25" i="15" s="1"/>
  <c r="X26" i="17"/>
  <c r="P26" i="15" s="1"/>
  <c r="X27" i="17"/>
  <c r="P27" i="15" s="1"/>
  <c r="R27" i="15" s="1"/>
  <c r="X28" i="17"/>
  <c r="P28" i="15" s="1"/>
  <c r="X29" i="17"/>
  <c r="P29" i="15" s="1"/>
  <c r="X30" i="17"/>
  <c r="P30" i="15" s="1"/>
  <c r="X31" i="17"/>
  <c r="P31" i="15" s="1"/>
  <c r="X32" i="17"/>
  <c r="P32" i="15" s="1"/>
  <c r="X33" i="17"/>
  <c r="P33" i="15" s="1"/>
  <c r="X34" i="17"/>
  <c r="P34" i="15" s="1"/>
  <c r="X35" i="17"/>
  <c r="P35" i="15" s="1"/>
  <c r="R35" i="15" s="1"/>
  <c r="X36" i="17"/>
  <c r="P36" i="15" s="1"/>
  <c r="X37" i="17"/>
  <c r="P37" i="15" s="1"/>
  <c r="X38" i="17"/>
  <c r="P38" i="15" s="1"/>
  <c r="X6" i="17"/>
  <c r="P6" i="15" s="1"/>
  <c r="Y7" i="17"/>
  <c r="Q7" i="15" s="1"/>
  <c r="Y8" i="17"/>
  <c r="Q8" i="15" s="1"/>
  <c r="Y9" i="17"/>
  <c r="Q9" i="15" s="1"/>
  <c r="Y10" i="17"/>
  <c r="Q10" i="15" s="1"/>
  <c r="Y11" i="17"/>
  <c r="Q11" i="15" s="1"/>
  <c r="Y12" i="17"/>
  <c r="Q12" i="15" s="1"/>
  <c r="Y13" i="17"/>
  <c r="Q13" i="15" s="1"/>
  <c r="Y14" i="17"/>
  <c r="Q14" i="15" s="1"/>
  <c r="Y15" i="17"/>
  <c r="Q15" i="15" s="1"/>
  <c r="Y16" i="17"/>
  <c r="Q16" i="15" s="1"/>
  <c r="Y17" i="17"/>
  <c r="Q17" i="15" s="1"/>
  <c r="Y18" i="17"/>
  <c r="Q18" i="15" s="1"/>
  <c r="AC18" i="15" s="1"/>
  <c r="Y19" i="17"/>
  <c r="Q19" i="15" s="1"/>
  <c r="Y20" i="17"/>
  <c r="Q20" i="15" s="1"/>
  <c r="AC20" i="15" s="1"/>
  <c r="Y21" i="17"/>
  <c r="Q21" i="15" s="1"/>
  <c r="Y22" i="17"/>
  <c r="Q22" i="15" s="1"/>
  <c r="R22" i="15" s="1"/>
  <c r="Y23" i="17"/>
  <c r="Q23" i="15" s="1"/>
  <c r="Y24" i="17"/>
  <c r="Q24" i="15" s="1"/>
  <c r="Y25" i="17"/>
  <c r="Q25" i="15" s="1"/>
  <c r="Y26" i="17"/>
  <c r="Q26" i="15" s="1"/>
  <c r="Y27" i="17"/>
  <c r="Q27" i="15" s="1"/>
  <c r="Y28" i="17"/>
  <c r="Q28" i="15" s="1"/>
  <c r="R28" i="15" s="1"/>
  <c r="Y29" i="17"/>
  <c r="Q29" i="15" s="1"/>
  <c r="Y30" i="17"/>
  <c r="Q30" i="15" s="1"/>
  <c r="Y31" i="17"/>
  <c r="Q31" i="15" s="1"/>
  <c r="Y32" i="17"/>
  <c r="Q32" i="15" s="1"/>
  <c r="Y33" i="17"/>
  <c r="Q33" i="15" s="1"/>
  <c r="Y34" i="17"/>
  <c r="Q34" i="15" s="1"/>
  <c r="Y35" i="17"/>
  <c r="Q35" i="15" s="1"/>
  <c r="Y36" i="17"/>
  <c r="Q36" i="15" s="1"/>
  <c r="R36" i="15" s="1"/>
  <c r="Y37" i="17"/>
  <c r="Q37" i="15" s="1"/>
  <c r="Y38" i="17"/>
  <c r="Q38" i="15" s="1"/>
  <c r="Y6" i="17"/>
  <c r="Q6" i="15" s="1"/>
  <c r="BK7" i="14"/>
  <c r="M7" i="15" s="1"/>
  <c r="BK8" i="14"/>
  <c r="M8" i="15" s="1"/>
  <c r="BK9" i="14"/>
  <c r="M9" i="15" s="1"/>
  <c r="AC9" i="15" s="1"/>
  <c r="BK10" i="14"/>
  <c r="M10" i="15" s="1"/>
  <c r="BK11" i="14"/>
  <c r="M11" i="15" s="1"/>
  <c r="AC11" i="15" s="1"/>
  <c r="BK12" i="14"/>
  <c r="M12" i="15" s="1"/>
  <c r="BK13" i="14"/>
  <c r="M13" i="15" s="1"/>
  <c r="AC13" i="15" s="1"/>
  <c r="BK14" i="14"/>
  <c r="M14" i="15" s="1"/>
  <c r="BK15" i="14"/>
  <c r="M15" i="15" s="1"/>
  <c r="BK16" i="14"/>
  <c r="M16" i="15" s="1"/>
  <c r="M17" i="15"/>
  <c r="AC17" i="15" s="1"/>
  <c r="AC19" i="15"/>
  <c r="M21" i="15"/>
  <c r="BK22" i="14"/>
  <c r="M22" i="15" s="1"/>
  <c r="BK23" i="14"/>
  <c r="M23" i="15" s="1"/>
  <c r="BK24" i="14"/>
  <c r="M24" i="15" s="1"/>
  <c r="AC24" i="15" s="1"/>
  <c r="BK25" i="14"/>
  <c r="M25" i="15" s="1"/>
  <c r="AC25" i="15" s="1"/>
  <c r="BK26" i="14"/>
  <c r="M26" i="15" s="1"/>
  <c r="BK27" i="14"/>
  <c r="M27" i="15" s="1"/>
  <c r="AC27" i="15" s="1"/>
  <c r="BK28" i="14"/>
  <c r="M28" i="15" s="1"/>
  <c r="BK29" i="14"/>
  <c r="M29" i="15" s="1"/>
  <c r="BK30" i="14"/>
  <c r="M30" i="15" s="1"/>
  <c r="BK31" i="14"/>
  <c r="M31" i="15" s="1"/>
  <c r="BK32" i="14"/>
  <c r="M32" i="15" s="1"/>
  <c r="AC32" i="15" s="1"/>
  <c r="BK33" i="14"/>
  <c r="M33" i="15" s="1"/>
  <c r="AC33" i="15" s="1"/>
  <c r="BK34" i="14"/>
  <c r="M34" i="15" s="1"/>
  <c r="BK35" i="14"/>
  <c r="M35" i="15" s="1"/>
  <c r="AC35" i="15" s="1"/>
  <c r="BK36" i="14"/>
  <c r="M36" i="15" s="1"/>
  <c r="BK37" i="14"/>
  <c r="M37" i="15" s="1"/>
  <c r="BK38" i="14"/>
  <c r="M38" i="15" s="1"/>
  <c r="BK6" i="14"/>
  <c r="M6" i="15" s="1"/>
  <c r="BJ7" i="14"/>
  <c r="L7" i="15" s="1"/>
  <c r="BJ8" i="14"/>
  <c r="L8" i="15" s="1"/>
  <c r="BJ9" i="14"/>
  <c r="L9" i="15" s="1"/>
  <c r="AB9" i="15" s="1"/>
  <c r="BJ10" i="14"/>
  <c r="L10" i="15" s="1"/>
  <c r="AB10" i="15" s="1"/>
  <c r="BJ11" i="14"/>
  <c r="L11" i="15" s="1"/>
  <c r="AB11" i="15" s="1"/>
  <c r="BJ12" i="14"/>
  <c r="L12" i="15" s="1"/>
  <c r="AB12" i="15" s="1"/>
  <c r="BJ13" i="14"/>
  <c r="L13" i="15" s="1"/>
  <c r="BJ14" i="14"/>
  <c r="L14" i="15" s="1"/>
  <c r="AB14" i="15" s="1"/>
  <c r="BJ15" i="14"/>
  <c r="L15" i="15" s="1"/>
  <c r="BJ16" i="14"/>
  <c r="L16" i="15" s="1"/>
  <c r="L17" i="15"/>
  <c r="AB17" i="15" s="1"/>
  <c r="AB18" i="15"/>
  <c r="AB19" i="15"/>
  <c r="AB20" i="15"/>
  <c r="L21" i="15"/>
  <c r="BJ22" i="14"/>
  <c r="L22" i="15" s="1"/>
  <c r="AB22" i="15" s="1"/>
  <c r="BJ23" i="14"/>
  <c r="L23" i="15" s="1"/>
  <c r="BJ24" i="14"/>
  <c r="L24" i="15" s="1"/>
  <c r="BJ25" i="14"/>
  <c r="L25" i="15" s="1"/>
  <c r="AB25" i="15" s="1"/>
  <c r="BJ26" i="14"/>
  <c r="L26" i="15" s="1"/>
  <c r="AB26" i="15" s="1"/>
  <c r="BJ27" i="14"/>
  <c r="L27" i="15" s="1"/>
  <c r="AB27" i="15" s="1"/>
  <c r="BJ28" i="14"/>
  <c r="L28" i="15" s="1"/>
  <c r="AB28" i="15" s="1"/>
  <c r="BJ29" i="14"/>
  <c r="L29" i="15" s="1"/>
  <c r="BJ30" i="14"/>
  <c r="L30" i="15" s="1"/>
  <c r="AB30" i="15" s="1"/>
  <c r="BJ31" i="14"/>
  <c r="L31" i="15" s="1"/>
  <c r="BJ32" i="14"/>
  <c r="L32" i="15" s="1"/>
  <c r="BJ33" i="14"/>
  <c r="L33" i="15" s="1"/>
  <c r="AB33" i="15" s="1"/>
  <c r="BJ34" i="14"/>
  <c r="L34" i="15" s="1"/>
  <c r="AB34" i="15" s="1"/>
  <c r="BJ35" i="14"/>
  <c r="L35" i="15" s="1"/>
  <c r="AB35" i="15" s="1"/>
  <c r="BJ36" i="14"/>
  <c r="L36" i="15" s="1"/>
  <c r="AB36" i="15" s="1"/>
  <c r="BJ37" i="14"/>
  <c r="L37" i="15" s="1"/>
  <c r="BJ38" i="14"/>
  <c r="L38" i="15" s="1"/>
  <c r="AB38" i="15" s="1"/>
  <c r="DK7" i="13"/>
  <c r="DK8" i="13"/>
  <c r="DK9" i="13"/>
  <c r="DK10" i="13"/>
  <c r="DK11" i="13"/>
  <c r="DK12" i="13"/>
  <c r="DK13" i="13"/>
  <c r="DK14" i="13"/>
  <c r="DK15" i="13"/>
  <c r="DK16" i="13"/>
  <c r="DK17" i="13"/>
  <c r="DK18" i="13"/>
  <c r="DK19" i="13"/>
  <c r="DK20" i="13"/>
  <c r="DK21" i="13"/>
  <c r="DK22" i="13"/>
  <c r="DK23" i="13"/>
  <c r="DK24" i="13"/>
  <c r="DK25" i="13"/>
  <c r="DK26" i="13"/>
  <c r="DK27" i="13"/>
  <c r="DK28" i="13"/>
  <c r="DK29" i="13"/>
  <c r="DK30" i="13"/>
  <c r="DK31" i="13"/>
  <c r="DK32" i="13"/>
  <c r="DK33" i="13"/>
  <c r="DK34" i="13"/>
  <c r="DK35" i="13"/>
  <c r="DK36" i="13"/>
  <c r="DK37" i="13"/>
  <c r="DK38" i="13"/>
  <c r="AC6" i="15" l="1"/>
  <c r="R31" i="15"/>
  <c r="R23" i="15"/>
  <c r="R15" i="15"/>
  <c r="R7" i="15"/>
  <c r="AC21" i="15"/>
  <c r="R37" i="15"/>
  <c r="R29" i="15"/>
  <c r="R21" i="15"/>
  <c r="R13" i="15"/>
  <c r="AC31" i="15"/>
  <c r="AC36" i="15"/>
  <c r="AC28" i="15"/>
  <c r="R19" i="15"/>
  <c r="AC23" i="15"/>
  <c r="AC34" i="15"/>
  <c r="AC26" i="15"/>
  <c r="AB32" i="15"/>
  <c r="AB24" i="15"/>
  <c r="AB16" i="15"/>
  <c r="AB8" i="15"/>
  <c r="AC15" i="15"/>
  <c r="AC12" i="15"/>
  <c r="R38" i="15"/>
  <c r="R30" i="15"/>
  <c r="R14" i="15"/>
  <c r="AB31" i="15"/>
  <c r="AD31" i="15" s="1"/>
  <c r="AC10" i="15"/>
  <c r="AD10" i="15" s="1"/>
  <c r="R20" i="15"/>
  <c r="R12" i="15"/>
  <c r="R11" i="15"/>
  <c r="AB37" i="15"/>
  <c r="AC16" i="15"/>
  <c r="AD16" i="15" s="1"/>
  <c r="R34" i="15"/>
  <c r="R26" i="15"/>
  <c r="R18" i="15"/>
  <c r="R10" i="15"/>
  <c r="P44" i="15"/>
  <c r="AB6" i="15"/>
  <c r="AD6" i="15" s="1"/>
  <c r="AB15" i="15"/>
  <c r="AB13" i="15"/>
  <c r="AD13" i="15" s="1"/>
  <c r="R33" i="15"/>
  <c r="R25" i="15"/>
  <c r="R17" i="15"/>
  <c r="R9" i="15"/>
  <c r="AB23" i="15"/>
  <c r="AD23" i="15" s="1"/>
  <c r="AB29" i="15"/>
  <c r="AB21" i="15"/>
  <c r="AD21" i="15" s="1"/>
  <c r="AC38" i="15"/>
  <c r="AD38" i="15" s="1"/>
  <c r="AC30" i="15"/>
  <c r="AD30" i="15" s="1"/>
  <c r="AD20" i="15"/>
  <c r="AC37" i="15"/>
  <c r="AC29" i="15"/>
  <c r="AC22" i="15"/>
  <c r="AD22" i="15" s="1"/>
  <c r="AC14" i="15"/>
  <c r="AD14" i="15" s="1"/>
  <c r="Q44" i="15"/>
  <c r="R32" i="15"/>
  <c r="R24" i="15"/>
  <c r="R16" i="15"/>
  <c r="R8" i="15"/>
  <c r="AD12" i="15"/>
  <c r="AD34" i="15"/>
  <c r="AD26" i="15"/>
  <c r="AD11" i="15"/>
  <c r="AD36" i="15"/>
  <c r="AD35" i="15"/>
  <c r="AD19" i="15"/>
  <c r="AD27" i="15"/>
  <c r="AB7" i="15"/>
  <c r="L44" i="15"/>
  <c r="AD33" i="15"/>
  <c r="AD25" i="15"/>
  <c r="AD18" i="15"/>
  <c r="AC8" i="15"/>
  <c r="AD8" i="15" s="1"/>
  <c r="AD32" i="15"/>
  <c r="AD28" i="15"/>
  <c r="AD24" i="15"/>
  <c r="AD17" i="15"/>
  <c r="AD9" i="15"/>
  <c r="AC7" i="15"/>
  <c r="M44" i="15"/>
  <c r="BJ44" i="14"/>
  <c r="BK44" i="14"/>
  <c r="Y44" i="17"/>
  <c r="X44" i="17"/>
  <c r="W44" i="17"/>
  <c r="Q45" i="17"/>
  <c r="N38" i="15"/>
  <c r="CQ44" i="18"/>
  <c r="CF45" i="18"/>
  <c r="CO44" i="18"/>
  <c r="AG44" i="16"/>
  <c r="AF44" i="16"/>
  <c r="AX45" i="14"/>
  <c r="AD15" i="15" l="1"/>
  <c r="AD37" i="15"/>
  <c r="AD29" i="15"/>
  <c r="AD7" i="15"/>
  <c r="CP45" i="18"/>
  <c r="AF45" i="16"/>
  <c r="BJ45" i="14"/>
  <c r="D44" i="13"/>
  <c r="C44" i="13"/>
  <c r="DA45" i="13" s="1"/>
  <c r="BC44" i="7" l="1"/>
  <c r="BD44" i="7"/>
  <c r="Y44" i="7" l="1"/>
  <c r="Z44" i="7"/>
  <c r="C44" i="16" l="1"/>
  <c r="D44" i="16"/>
  <c r="X45" i="16" l="1"/>
  <c r="M44" i="7" l="1"/>
  <c r="N44" i="7"/>
  <c r="O44" i="7"/>
  <c r="P44" i="7"/>
  <c r="AE34" i="16"/>
  <c r="AE35" i="16"/>
  <c r="AE36" i="16"/>
  <c r="AE37" i="16"/>
  <c r="AE38" i="16"/>
  <c r="BI34" i="14"/>
  <c r="BI35" i="14"/>
  <c r="BI36" i="14"/>
  <c r="BI37" i="14"/>
  <c r="BI38" i="14"/>
  <c r="F6" i="15"/>
  <c r="AE44" i="7"/>
  <c r="BI7" i="14"/>
  <c r="BI8" i="14"/>
  <c r="BI9" i="14"/>
  <c r="BI10" i="14"/>
  <c r="BI11" i="14"/>
  <c r="BI12" i="14"/>
  <c r="BI13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6" i="14"/>
  <c r="BE44" i="7"/>
  <c r="BF44" i="7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6" i="16"/>
  <c r="D44" i="7"/>
  <c r="E44" i="7"/>
  <c r="F44" i="7"/>
  <c r="G44" i="7"/>
  <c r="H44" i="7"/>
  <c r="I44" i="7"/>
  <c r="J44" i="7"/>
  <c r="K44" i="7"/>
  <c r="L44" i="7"/>
  <c r="Q44" i="7"/>
  <c r="R44" i="7"/>
  <c r="S44" i="7"/>
  <c r="T44" i="7"/>
  <c r="V44" i="7"/>
  <c r="W44" i="7"/>
  <c r="X44" i="7"/>
  <c r="AA44" i="7"/>
  <c r="AB44" i="7"/>
  <c r="AC44" i="7"/>
  <c r="AD44" i="7"/>
  <c r="AF44" i="7"/>
  <c r="AG44" i="7"/>
  <c r="AH44" i="7"/>
  <c r="AI44" i="7"/>
  <c r="AJ44" i="7"/>
  <c r="AK44" i="7"/>
  <c r="AL44" i="7"/>
  <c r="AM44" i="7"/>
  <c r="AN44" i="7"/>
  <c r="AS44" i="7"/>
  <c r="AT44" i="7"/>
  <c r="AU44" i="7"/>
  <c r="AV44" i="7"/>
  <c r="AW44" i="7"/>
  <c r="AX44" i="7"/>
  <c r="AY44" i="7"/>
  <c r="AZ44" i="7"/>
  <c r="BA44" i="7"/>
  <c r="BB44" i="7"/>
  <c r="BG44" i="7"/>
  <c r="BH44" i="7"/>
  <c r="BI44" i="7"/>
  <c r="BJ44" i="7"/>
  <c r="BK44" i="7"/>
  <c r="BL44" i="7"/>
  <c r="BM44" i="7"/>
  <c r="BN44" i="7"/>
  <c r="C44" i="7"/>
  <c r="AC44" i="15" l="1"/>
  <c r="AB44" i="15"/>
  <c r="BH45" i="7"/>
  <c r="AE44" i="16"/>
  <c r="BI44" i="14"/>
  <c r="DL44" i="13"/>
  <c r="DK44" i="13"/>
  <c r="DM44" i="13"/>
  <c r="F18" i="15"/>
  <c r="F35" i="15"/>
  <c r="Z6" i="15"/>
  <c r="J37" i="15"/>
  <c r="J27" i="15"/>
  <c r="J31" i="15"/>
  <c r="J16" i="15"/>
  <c r="J34" i="15"/>
  <c r="J26" i="15"/>
  <c r="J23" i="15"/>
  <c r="J11" i="15"/>
  <c r="J28" i="15"/>
  <c r="J21" i="15"/>
  <c r="J36" i="15"/>
  <c r="J13" i="15"/>
  <c r="J19" i="15"/>
  <c r="J32" i="15"/>
  <c r="J17" i="15"/>
  <c r="J8" i="15"/>
  <c r="F37" i="15"/>
  <c r="F34" i="15"/>
  <c r="F32" i="15"/>
  <c r="F30" i="15"/>
  <c r="F25" i="15"/>
  <c r="F26" i="15"/>
  <c r="F23" i="15"/>
  <c r="F21" i="15"/>
  <c r="F22" i="15"/>
  <c r="F19" i="15"/>
  <c r="F11" i="15"/>
  <c r="F16" i="15"/>
  <c r="F15" i="15"/>
  <c r="F17" i="15"/>
  <c r="F13" i="15"/>
  <c r="F14" i="15"/>
  <c r="F10" i="15"/>
  <c r="F9" i="15"/>
  <c r="F8" i="15"/>
  <c r="F7" i="15"/>
  <c r="F24" i="15"/>
  <c r="F20" i="15"/>
  <c r="BO44" i="7"/>
  <c r="F28" i="15"/>
  <c r="F33" i="15"/>
  <c r="F31" i="15"/>
  <c r="F29" i="15"/>
  <c r="F12" i="15"/>
  <c r="F36" i="15"/>
  <c r="J30" i="15"/>
  <c r="J20" i="15"/>
  <c r="J35" i="15"/>
  <c r="J15" i="15"/>
  <c r="J24" i="15"/>
  <c r="J9" i="15"/>
  <c r="J12" i="15"/>
  <c r="J14" i="15"/>
  <c r="J10" i="15"/>
  <c r="J33" i="15"/>
  <c r="J29" i="15"/>
  <c r="J25" i="15"/>
  <c r="J22" i="15"/>
  <c r="J18" i="15"/>
  <c r="J7" i="15"/>
  <c r="V6" i="15"/>
  <c r="N37" i="15"/>
  <c r="N8" i="15"/>
  <c r="N31" i="15"/>
  <c r="N33" i="15"/>
  <c r="N18" i="15"/>
  <c r="N35" i="15"/>
  <c r="N14" i="15"/>
  <c r="N26" i="15"/>
  <c r="N34" i="15"/>
  <c r="N25" i="15"/>
  <c r="N28" i="15"/>
  <c r="N21" i="15"/>
  <c r="N13" i="15"/>
  <c r="N36" i="15"/>
  <c r="N11" i="15"/>
  <c r="N30" i="15"/>
  <c r="N23" i="15"/>
  <c r="N15" i="15"/>
  <c r="N7" i="15"/>
  <c r="N6" i="15"/>
  <c r="N32" i="15"/>
  <c r="N24" i="15"/>
  <c r="N22" i="15"/>
  <c r="N17" i="15"/>
  <c r="N9" i="15"/>
  <c r="N10" i="15"/>
  <c r="N12" i="15"/>
  <c r="N29" i="15"/>
  <c r="N16" i="15"/>
  <c r="N27" i="15"/>
  <c r="Z44" i="15" l="1"/>
  <c r="V44" i="15"/>
  <c r="N44" i="15"/>
  <c r="R6" i="15"/>
  <c r="J6" i="15"/>
  <c r="J44" i="15" s="1"/>
  <c r="X45" i="17"/>
  <c r="F27" i="15"/>
  <c r="F44" i="15" s="1"/>
  <c r="DL45" i="13"/>
  <c r="R44" i="15" l="1"/>
  <c r="AD44" i="15" l="1"/>
</calcChain>
</file>

<file path=xl/sharedStrings.xml><?xml version="1.0" encoding="utf-8"?>
<sst xmlns="http://schemas.openxmlformats.org/spreadsheetml/2006/main" count="1114" uniqueCount="189">
  <si>
    <t>A.S.</t>
  </si>
  <si>
    <t>TOTAL</t>
  </si>
  <si>
    <t>CO</t>
  </si>
  <si>
    <t>coupe 
en salle</t>
  </si>
  <si>
    <t>AVIRON</t>
  </si>
  <si>
    <t>CROSS</t>
  </si>
  <si>
    <t>DANSE</t>
  </si>
  <si>
    <t>GOLF</t>
  </si>
  <si>
    <t>GA</t>
  </si>
  <si>
    <t>GRS</t>
  </si>
  <si>
    <t>KARATE</t>
  </si>
  <si>
    <t>SKI</t>
  </si>
  <si>
    <t>SQUASH</t>
  </si>
  <si>
    <t>TAEKWONDO</t>
  </si>
  <si>
    <t>TAL</t>
  </si>
  <si>
    <t>DIVERS</t>
  </si>
  <si>
    <t>ACADEMIE</t>
  </si>
  <si>
    <t>SAVATE</t>
  </si>
  <si>
    <t>ESCRIME</t>
  </si>
  <si>
    <t>ESCALADE</t>
  </si>
  <si>
    <t>TIR</t>
  </si>
  <si>
    <t>EQUITATION</t>
  </si>
  <si>
    <t>TRIATHLON</t>
  </si>
  <si>
    <t>EM LYON</t>
  </si>
  <si>
    <t>ENS LYON</t>
  </si>
  <si>
    <t>INSA LYON</t>
  </si>
  <si>
    <t>MINES ST ETIENNE</t>
  </si>
  <si>
    <t>KARTING</t>
  </si>
  <si>
    <t>HALTERO</t>
  </si>
  <si>
    <t>LIC IND</t>
  </si>
  <si>
    <t>NOMBRE DE PARTICIPANTS AUX CHAMPIONNATS D'ACADEMIE</t>
  </si>
  <si>
    <t>NOMBRE DE PARTICIPANTS SUR AUTRES RESULTATS</t>
  </si>
  <si>
    <t>NOMBRE DE PARTICIPANTS AUX CHAMPIONNATS RHONE ALPES</t>
  </si>
  <si>
    <t>TRAMPOLINE</t>
  </si>
  <si>
    <t>SAMBO</t>
  </si>
  <si>
    <t>TRAIL</t>
  </si>
  <si>
    <t>NATATION</t>
  </si>
  <si>
    <t>CYCLISME 
VTT</t>
  </si>
  <si>
    <t>JUDO  
KUY</t>
  </si>
  <si>
    <t>Ergo</t>
  </si>
  <si>
    <t>ATHLETISME</t>
  </si>
  <si>
    <t>SALLE</t>
  </si>
  <si>
    <t>ESTIV</t>
  </si>
  <si>
    <t>10 KM</t>
  </si>
  <si>
    <t>COMBINE</t>
  </si>
  <si>
    <t>JUDO</t>
  </si>
  <si>
    <t>1° DIV + EQ</t>
  </si>
  <si>
    <t>TENNIS</t>
  </si>
  <si>
    <t>BOXE</t>
  </si>
  <si>
    <t>MER</t>
  </si>
  <si>
    <t>BADMINTON
IND + EQ ELITE</t>
  </si>
  <si>
    <t>F</t>
  </si>
  <si>
    <t>G</t>
  </si>
  <si>
    <t>coupe 
de Noel</t>
  </si>
  <si>
    <t>Tournoi
Avril</t>
  </si>
  <si>
    <t>Ind</t>
  </si>
  <si>
    <t>Eq</t>
  </si>
  <si>
    <t>Bloc</t>
  </si>
  <si>
    <t>CSO</t>
  </si>
  <si>
    <t>DRESSAGE</t>
  </si>
  <si>
    <t>Double</t>
  </si>
  <si>
    <t xml:space="preserve">ATHLE </t>
  </si>
  <si>
    <t>Indoor</t>
  </si>
  <si>
    <t>Estival</t>
  </si>
  <si>
    <t>BA</t>
  </si>
  <si>
    <t xml:space="preserve">JUDO </t>
  </si>
  <si>
    <t>JUDO - KUY</t>
  </si>
  <si>
    <t xml:space="preserve">LUTTE </t>
  </si>
  <si>
    <t xml:space="preserve">NATATION </t>
  </si>
  <si>
    <t xml:space="preserve">SAVATE </t>
  </si>
  <si>
    <t>Eq ELITE</t>
  </si>
  <si>
    <t>BADMINTON</t>
  </si>
  <si>
    <t>COUPE</t>
  </si>
  <si>
    <t>TOT</t>
  </si>
  <si>
    <t>Tournoi
Fevrier</t>
  </si>
  <si>
    <t>Tournoi
Noel</t>
  </si>
  <si>
    <t xml:space="preserve">Ind </t>
  </si>
  <si>
    <t>ECHECS</t>
  </si>
  <si>
    <t>CANOE
KAYAK</t>
  </si>
  <si>
    <t>RHONE</t>
  </si>
  <si>
    <t>LOIRE</t>
  </si>
  <si>
    <t>AMOS LYON</t>
  </si>
  <si>
    <t>ATHLE</t>
  </si>
  <si>
    <t>JUJITSU</t>
  </si>
  <si>
    <t>IND</t>
  </si>
  <si>
    <t>CONF</t>
  </si>
  <si>
    <t>AURA</t>
  </si>
  <si>
    <t>Aquathlon</t>
  </si>
  <si>
    <t>TT</t>
  </si>
  <si>
    <t>PADEL</t>
  </si>
  <si>
    <t>IGS LYON</t>
  </si>
  <si>
    <t>INSEEC LYON</t>
  </si>
  <si>
    <t>SKI
NORDIQ</t>
  </si>
  <si>
    <t>ANG</t>
  </si>
  <si>
    <t>Mixte</t>
  </si>
  <si>
    <t>CYCLISME
ROUTE</t>
  </si>
  <si>
    <t>EQ</t>
  </si>
  <si>
    <t>RUN/BIKE</t>
  </si>
  <si>
    <t>IN+EQ</t>
  </si>
  <si>
    <t>HALTERO
FORCE</t>
  </si>
  <si>
    <t>CROSS
RELAIS</t>
  </si>
  <si>
    <t>THAI</t>
  </si>
  <si>
    <t>KICK</t>
  </si>
  <si>
    <t>ind</t>
  </si>
  <si>
    <t>KIC/THA</t>
  </si>
  <si>
    <t>Ind C</t>
  </si>
  <si>
    <t>Ind NC</t>
  </si>
  <si>
    <t>Eq Mixte</t>
  </si>
  <si>
    <t>Eq Ronde</t>
  </si>
  <si>
    <t>Tournoi
double H</t>
  </si>
  <si>
    <t>Simple R5+</t>
  </si>
  <si>
    <t>Simple Honneur</t>
  </si>
  <si>
    <t>Simple D9 à R5</t>
  </si>
  <si>
    <t>Eq Honneur</t>
  </si>
  <si>
    <t>Eq Excellence + P</t>
  </si>
  <si>
    <t>Eq D9 à R5</t>
  </si>
  <si>
    <t>Eq CFE</t>
  </si>
  <si>
    <t xml:space="preserve">TOT </t>
  </si>
  <si>
    <t>NOMBRE DE PARTICIPANTS AUX CHAMPIONNATS DE COUPE DE France</t>
  </si>
  <si>
    <t>NOMBRE DE PARTICIPANTS AUX CHAMPIONNATS DE France</t>
  </si>
  <si>
    <t>SKI ALPIN</t>
  </si>
  <si>
    <t>Padel</t>
  </si>
  <si>
    <t>GRENOBLE</t>
  </si>
  <si>
    <t>CLERMONT</t>
  </si>
  <si>
    <t>AUTRES CRSU</t>
  </si>
  <si>
    <t>CRSU DE CONFERENCE</t>
  </si>
  <si>
    <t>Tournoi
double Exc+P</t>
  </si>
  <si>
    <t>Record de l'Heure</t>
  </si>
  <si>
    <t>Tournoi
double D9-R4</t>
  </si>
  <si>
    <t>Inter
as</t>
  </si>
  <si>
    <t>Soiree 
test</t>
  </si>
  <si>
    <t>Tournoi
Mars</t>
  </si>
  <si>
    <t>Tournoi
Rentrée</t>
  </si>
  <si>
    <t>Criterium</t>
  </si>
  <si>
    <t>Challenge
Automne</t>
  </si>
  <si>
    <t>Challenge
Printemps</t>
  </si>
  <si>
    <t>TENNIS DE TABLE</t>
  </si>
  <si>
    <t>TIR A L'ARC</t>
  </si>
  <si>
    <t>ChallengeHiver</t>
  </si>
  <si>
    <t>Challenge
Primtemps</t>
  </si>
  <si>
    <t>Passage 
de grade</t>
  </si>
  <si>
    <t>Criterim 
Promotion et Excellence</t>
  </si>
  <si>
    <t>En salle</t>
  </si>
  <si>
    <t>Extérieur</t>
  </si>
  <si>
    <t>Relais</t>
  </si>
  <si>
    <t>Difficulté</t>
  </si>
  <si>
    <t>Simple Exc + P</t>
  </si>
  <si>
    <t>Equipage</t>
  </si>
  <si>
    <t>Trail</t>
  </si>
  <si>
    <t>GR</t>
  </si>
  <si>
    <t>SKI 
ALPIN</t>
  </si>
  <si>
    <t>CFU</t>
  </si>
  <si>
    <t>UDL - LYON 2</t>
  </si>
  <si>
    <t>UDL - LYON 3</t>
  </si>
  <si>
    <t>UDL - ESA BRON</t>
  </si>
  <si>
    <t>UDL - ASC ISARA LYON</t>
  </si>
  <si>
    <t>UDL - IDRAC LYON</t>
  </si>
  <si>
    <t>UDL - ENISE</t>
  </si>
  <si>
    <t>UDL - UTE JM STAPS</t>
  </si>
  <si>
    <t>UDL - UTE JM IUT</t>
  </si>
  <si>
    <t>UDL - UJM TELECOM</t>
  </si>
  <si>
    <t>UDL - UJM ST ETIENNE</t>
  </si>
  <si>
    <t>CATHO LYON</t>
  </si>
  <si>
    <t>CEESO LYON</t>
  </si>
  <si>
    <t>CPE LYON</t>
  </si>
  <si>
    <t>ECAM LYON</t>
  </si>
  <si>
    <t>3A LYON</t>
  </si>
  <si>
    <t>ECL</t>
  </si>
  <si>
    <t>ENTPE LYON</t>
  </si>
  <si>
    <t>ESME SUDURIA LYON</t>
  </si>
  <si>
    <t>ESSCA LYON</t>
  </si>
  <si>
    <t>ISOSTEO LYON</t>
  </si>
  <si>
    <t>ITECH LYON</t>
  </si>
  <si>
    <t>VETO LYON</t>
  </si>
  <si>
    <t>CIDO ST ETIENNE</t>
  </si>
  <si>
    <t>UDL - LYON 1</t>
  </si>
  <si>
    <t>Tournoi
EQ</t>
  </si>
  <si>
    <t>1°J</t>
  </si>
  <si>
    <t>Coupe</t>
  </si>
  <si>
    <t>2°J</t>
  </si>
  <si>
    <t>3°J</t>
  </si>
  <si>
    <t>2°D+TC</t>
  </si>
  <si>
    <t>CYCLISME</t>
  </si>
  <si>
    <t>DUATHLON</t>
  </si>
  <si>
    <t>LUTTE
SAMBO</t>
  </si>
  <si>
    <t>SWIMRUN</t>
  </si>
  <si>
    <t>EQ ELITE</t>
  </si>
  <si>
    <t>KARATE
IND + EQ</t>
  </si>
  <si>
    <t>BAD 
EQ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</si>
</sst>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0" borderId="8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8" xfId="0" applyFont="1" applyBorder="1"/>
    <xf numFmtId="0" fontId="3" fillId="9" borderId="8" xfId="0" applyFont="1" applyFill="1" applyBorder="1" applyAlignment="1">
      <alignment horizontal="center" vertical="center"/>
    </xf>
    <xf numFmtId="0" fontId="8" fillId="0" borderId="0" xfId="0" applyFont="1"/>
    <xf numFmtId="0" fontId="3" fillId="9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3" fillId="8" borderId="0" xfId="0" applyFont="1" applyFill="1"/>
    <xf numFmtId="0" fontId="3" fillId="9" borderId="8" xfId="0" applyFont="1" applyFill="1" applyBorder="1"/>
    <xf numFmtId="0" fontId="3" fillId="6" borderId="8" xfId="0" applyFont="1" applyFill="1" applyBorder="1"/>
    <xf numFmtId="0" fontId="4" fillId="8" borderId="8" xfId="0" applyFont="1" applyFill="1" applyBorder="1"/>
    <xf numFmtId="0" fontId="3" fillId="8" borderId="8" xfId="0" applyFont="1" applyFill="1" applyBorder="1"/>
    <xf numFmtId="0" fontId="6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/>
    </xf>
    <xf numFmtId="0" fontId="4" fillId="13" borderId="30" xfId="0" applyFont="1" applyFill="1" applyBorder="1" applyAlignment="1">
      <alignment vertical="center"/>
    </xf>
    <xf numFmtId="0" fontId="3" fillId="14" borderId="8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vertical="center"/>
    </xf>
    <xf numFmtId="0" fontId="4" fillId="14" borderId="30" xfId="0" applyFont="1" applyFill="1" applyBorder="1" applyAlignment="1">
      <alignment vertical="center"/>
    </xf>
    <xf numFmtId="0" fontId="11" fillId="0" borderId="2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vertical="center"/>
    </xf>
    <xf numFmtId="0" fontId="4" fillId="14" borderId="8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4" fillId="0" borderId="30" xfId="0" applyFont="1" applyBorder="1"/>
    <xf numFmtId="0" fontId="4" fillId="9" borderId="30" xfId="0" applyFont="1" applyFill="1" applyBorder="1" applyAlignment="1">
      <alignment horizontal="center"/>
    </xf>
    <xf numFmtId="0" fontId="4" fillId="14" borderId="30" xfId="0" applyFont="1" applyFill="1" applyBorder="1" applyAlignment="1">
      <alignment horizontal="center"/>
    </xf>
    <xf numFmtId="0" fontId="4" fillId="13" borderId="30" xfId="0" applyFont="1" applyFill="1" applyBorder="1"/>
    <xf numFmtId="0" fontId="4" fillId="14" borderId="30" xfId="0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3" fillId="9" borderId="30" xfId="0" applyFont="1" applyFill="1" applyBorder="1" applyAlignment="1">
      <alignment horizontal="center" vertical="center"/>
    </xf>
    <xf numFmtId="0" fontId="3" fillId="14" borderId="30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/>
    </xf>
    <xf numFmtId="0" fontId="3" fillId="14" borderId="3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3" fillId="0" borderId="25" xfId="0" applyFont="1" applyBorder="1"/>
    <xf numFmtId="0" fontId="3" fillId="13" borderId="30" xfId="0" applyFont="1" applyFill="1" applyBorder="1" applyAlignment="1">
      <alignment horizontal="right"/>
    </xf>
    <xf numFmtId="0" fontId="3" fillId="14" borderId="30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15" borderId="8" xfId="0" applyFont="1" applyFill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3" fillId="1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16" borderId="30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4" fillId="16" borderId="25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3" fillId="9" borderId="53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/>
    </xf>
    <xf numFmtId="0" fontId="11" fillId="0" borderId="0" xfId="0" applyFont="1"/>
    <xf numFmtId="0" fontId="4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8" borderId="0" xfId="0" applyFont="1" applyFill="1"/>
    <xf numFmtId="0" fontId="11" fillId="5" borderId="0" xfId="0" applyFont="1" applyFill="1"/>
    <xf numFmtId="0" fontId="13" fillId="4" borderId="0" xfId="0" applyFont="1" applyFill="1" applyAlignment="1">
      <alignment horizontal="left"/>
    </xf>
    <xf numFmtId="0" fontId="4" fillId="12" borderId="27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51" xfId="0" applyFont="1" applyFill="1" applyBorder="1" applyAlignment="1">
      <alignment horizontal="center" vertical="center" wrapText="1"/>
    </xf>
    <xf numFmtId="0" fontId="4" fillId="12" borderId="5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2" borderId="4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textRotation="255"/>
    </xf>
    <xf numFmtId="0" fontId="10" fillId="7" borderId="9" xfId="0" applyFont="1" applyFill="1" applyBorder="1" applyAlignment="1">
      <alignment horizontal="center" vertical="center" textRotation="255"/>
    </xf>
    <xf numFmtId="0" fontId="4" fillId="12" borderId="19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34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35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/>
    </xf>
    <xf numFmtId="0" fontId="4" fillId="12" borderId="47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/>
    </xf>
    <xf numFmtId="0" fontId="4" fillId="12" borderId="33" xfId="0" applyFont="1" applyFill="1" applyBorder="1" applyAlignment="1">
      <alignment horizontal="center" vertical="center"/>
    </xf>
    <xf numFmtId="0" fontId="4" fillId="12" borderId="3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7" borderId="11" xfId="0" applyFont="1" applyFill="1" applyBorder="1" applyAlignment="1">
      <alignment horizontal="center" textRotation="255"/>
    </xf>
    <xf numFmtId="0" fontId="10" fillId="7" borderId="29" xfId="0" applyFont="1" applyFill="1" applyBorder="1" applyAlignment="1">
      <alignment horizontal="center" textRotation="255"/>
    </xf>
    <xf numFmtId="0" fontId="10" fillId="7" borderId="12" xfId="0" applyFont="1" applyFill="1" applyBorder="1" applyAlignment="1">
      <alignment horizontal="center" textRotation="255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12" borderId="22" xfId="0" applyFont="1" applyFill="1" applyBorder="1" applyAlignment="1">
      <alignment horizontal="center" vertical="center" wrapText="1"/>
    </xf>
    <xf numFmtId="0" fontId="4" fillId="12" borderId="38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textRotation="255"/>
    </xf>
    <xf numFmtId="0" fontId="10" fillId="7" borderId="39" xfId="0" applyFont="1" applyFill="1" applyBorder="1" applyAlignment="1">
      <alignment horizontal="center" vertical="center" textRotation="255"/>
    </xf>
    <xf numFmtId="0" fontId="4" fillId="12" borderId="42" xfId="0" applyFont="1" applyFill="1" applyBorder="1" applyAlignment="1">
      <alignment horizontal="center" vertical="center" wrapText="1"/>
    </xf>
    <xf numFmtId="0" fontId="4" fillId="12" borderId="43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/>
    </xf>
    <xf numFmtId="0" fontId="4" fillId="12" borderId="41" xfId="0" applyFont="1" applyFill="1" applyBorder="1" applyAlignment="1">
      <alignment horizontal="center" vertical="center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0" fillId="7" borderId="4" xfId="0" applyFont="1" applyFill="1" applyBorder="1" applyAlignment="1">
      <alignment horizontal="center" vertical="center" textRotation="255"/>
    </xf>
    <xf numFmtId="0" fontId="10" fillId="7" borderId="0" xfId="0" applyFont="1" applyFill="1" applyAlignment="1">
      <alignment horizontal="center" vertical="center" textRotation="255"/>
    </xf>
    <xf numFmtId="0" fontId="4" fillId="12" borderId="53" xfId="0" applyFont="1" applyFill="1" applyBorder="1" applyAlignment="1">
      <alignment horizontal="center" vertical="center" wrapText="1"/>
    </xf>
    <xf numFmtId="0" fontId="4" fillId="12" borderId="53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/>
    </xf>
    <xf numFmtId="16" fontId="17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4" fillId="12" borderId="9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CCFF"/>
      <color rgb="FFFF99FF"/>
      <color rgb="FF00FFFF"/>
      <color rgb="FFFFFFCC"/>
      <color rgb="FFFF66FF"/>
      <color rgb="FF0000FF"/>
      <color rgb="FFFF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BQ45"/>
  <sheetViews>
    <sheetView zoomScale="115" zoomScaleNormal="115" workbookViewId="0">
      <pane xSplit="2" ySplit="1" topLeftCell="AK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baseColWidth="10" defaultColWidth="4.33203125" defaultRowHeight="13.8" x14ac:dyDescent="0.25"/>
  <cols>
    <col min="1" max="1" width="6.5546875" style="2" bestFit="1" customWidth="1"/>
    <col min="2" max="2" width="20.88671875" style="2" customWidth="1"/>
    <col min="3" max="4" width="4.33203125" style="2" customWidth="1"/>
    <col min="5" max="10" width="3.6640625" style="2" customWidth="1"/>
    <col min="11" max="12" width="3.88671875" style="2" customWidth="1"/>
    <col min="13" max="16" width="5.5546875" style="2" customWidth="1"/>
    <col min="17" max="22" width="3.6640625" style="2" customWidth="1"/>
    <col min="23" max="24" width="4.5546875" style="2" customWidth="1"/>
    <col min="25" max="36" width="3.6640625" style="2" customWidth="1"/>
    <col min="37" max="38" width="4.44140625" style="2" customWidth="1"/>
    <col min="39" max="40" width="5.5546875" style="2" customWidth="1"/>
    <col min="41" max="42" width="4.6640625" style="2" customWidth="1"/>
    <col min="43" max="48" width="4.33203125" style="2" customWidth="1"/>
    <col min="49" max="54" width="3.6640625" style="2" customWidth="1"/>
    <col min="55" max="58" width="4.33203125" style="2" customWidth="1"/>
    <col min="59" max="60" width="4.6640625" style="2" customWidth="1"/>
    <col min="61" max="64" width="2.33203125" style="2" customWidth="1"/>
    <col min="65" max="66" width="3.6640625" style="2" customWidth="1"/>
    <col min="67" max="67" width="4" style="3" bestFit="1" customWidth="1"/>
    <col min="68" max="69" width="4" style="2" bestFit="1" customWidth="1"/>
    <col min="70" max="16384" width="4.33203125" style="2"/>
  </cols>
  <sheetData>
    <row r="1" spans="1:69" s="50" customFormat="1" ht="18" x14ac:dyDescent="0.35">
      <c r="B1" s="89" t="s">
        <v>31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</row>
    <row r="2" spans="1:69" ht="13.5" customHeight="1" thickBot="1" x14ac:dyDescent="0.3"/>
    <row r="3" spans="1:69" ht="13.5" customHeight="1" thickBot="1" x14ac:dyDescent="0.3">
      <c r="B3" s="9" t="s">
        <v>0</v>
      </c>
      <c r="C3" s="92" t="s">
        <v>5</v>
      </c>
      <c r="D3" s="94"/>
      <c r="E3" s="92" t="s">
        <v>4</v>
      </c>
      <c r="F3" s="93"/>
      <c r="G3" s="93"/>
      <c r="H3" s="93"/>
      <c r="I3" s="93"/>
      <c r="J3" s="94"/>
      <c r="K3" s="92" t="s">
        <v>71</v>
      </c>
      <c r="L3" s="93"/>
      <c r="M3" s="93"/>
      <c r="N3" s="93"/>
      <c r="O3" s="93"/>
      <c r="P3" s="93"/>
      <c r="Q3" s="95" t="s">
        <v>47</v>
      </c>
      <c r="R3" s="94"/>
      <c r="S3" s="92" t="s">
        <v>17</v>
      </c>
      <c r="T3" s="94"/>
      <c r="U3" s="92" t="s">
        <v>36</v>
      </c>
      <c r="V3" s="93"/>
      <c r="W3" s="93"/>
      <c r="X3" s="94"/>
      <c r="Y3" s="92" t="s">
        <v>136</v>
      </c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4"/>
      <c r="AK3" s="92" t="s">
        <v>12</v>
      </c>
      <c r="AL3" s="94"/>
      <c r="AM3" s="95" t="s">
        <v>7</v>
      </c>
      <c r="AN3" s="96"/>
      <c r="AO3" s="96"/>
      <c r="AP3" s="96"/>
      <c r="AQ3" s="96"/>
      <c r="AR3" s="96"/>
      <c r="AS3" s="96"/>
      <c r="AT3" s="96"/>
      <c r="AU3" s="96"/>
      <c r="AV3" s="96"/>
      <c r="AW3" s="92" t="s">
        <v>137</v>
      </c>
      <c r="AX3" s="93"/>
      <c r="AY3" s="93"/>
      <c r="AZ3" s="93"/>
      <c r="BA3" s="93"/>
      <c r="BB3" s="94"/>
      <c r="BC3" s="92" t="s">
        <v>19</v>
      </c>
      <c r="BD3" s="93"/>
      <c r="BE3" s="93"/>
      <c r="BF3" s="93"/>
      <c r="BG3" s="93"/>
      <c r="BH3" s="94"/>
      <c r="BI3" s="92" t="s">
        <v>45</v>
      </c>
      <c r="BJ3" s="93"/>
      <c r="BK3" s="93"/>
      <c r="BL3" s="94"/>
      <c r="BM3" s="92" t="s">
        <v>20</v>
      </c>
      <c r="BN3" s="94"/>
    </row>
    <row r="4" spans="1:69" s="60" customFormat="1" ht="29.25" customHeight="1" thickBot="1" x14ac:dyDescent="0.3">
      <c r="C4" s="95" t="s">
        <v>127</v>
      </c>
      <c r="D4" s="97"/>
      <c r="E4" s="99" t="s">
        <v>53</v>
      </c>
      <c r="F4" s="90"/>
      <c r="G4" s="90" t="s">
        <v>39</v>
      </c>
      <c r="H4" s="90"/>
      <c r="I4" s="90" t="s">
        <v>3</v>
      </c>
      <c r="J4" s="98"/>
      <c r="K4" s="99" t="s">
        <v>109</v>
      </c>
      <c r="L4" s="90"/>
      <c r="M4" s="90" t="s">
        <v>126</v>
      </c>
      <c r="N4" s="90"/>
      <c r="O4" s="90" t="s">
        <v>128</v>
      </c>
      <c r="P4" s="98"/>
      <c r="Q4" s="95" t="s">
        <v>55</v>
      </c>
      <c r="R4" s="97"/>
      <c r="S4" s="96" t="s">
        <v>129</v>
      </c>
      <c r="T4" s="97"/>
      <c r="U4" s="99" t="s">
        <v>130</v>
      </c>
      <c r="V4" s="90"/>
      <c r="W4" s="90" t="s">
        <v>127</v>
      </c>
      <c r="X4" s="98"/>
      <c r="Y4" s="99" t="s">
        <v>176</v>
      </c>
      <c r="Z4" s="90"/>
      <c r="AA4" s="90" t="s">
        <v>132</v>
      </c>
      <c r="AB4" s="90"/>
      <c r="AC4" s="90" t="s">
        <v>75</v>
      </c>
      <c r="AD4" s="90"/>
      <c r="AE4" s="100" t="s">
        <v>74</v>
      </c>
      <c r="AF4" s="101"/>
      <c r="AG4" s="100" t="s">
        <v>131</v>
      </c>
      <c r="AH4" s="101"/>
      <c r="AI4" s="90" t="s">
        <v>54</v>
      </c>
      <c r="AJ4" s="98"/>
      <c r="AK4" s="95" t="s">
        <v>133</v>
      </c>
      <c r="AL4" s="97"/>
      <c r="AM4" s="99" t="s">
        <v>177</v>
      </c>
      <c r="AN4" s="91"/>
      <c r="AO4" s="90" t="s">
        <v>179</v>
      </c>
      <c r="AP4" s="91"/>
      <c r="AQ4" s="90" t="s">
        <v>180</v>
      </c>
      <c r="AR4" s="91"/>
      <c r="AS4" s="90" t="s">
        <v>135</v>
      </c>
      <c r="AT4" s="91"/>
      <c r="AU4" s="90" t="s">
        <v>135</v>
      </c>
      <c r="AV4" s="104"/>
      <c r="AW4" s="95" t="s">
        <v>141</v>
      </c>
      <c r="AX4" s="96"/>
      <c r="AY4" s="96"/>
      <c r="AZ4" s="96"/>
      <c r="BA4" s="96"/>
      <c r="BB4" s="97"/>
      <c r="BC4" s="99" t="s">
        <v>134</v>
      </c>
      <c r="BD4" s="90"/>
      <c r="BE4" s="90" t="s">
        <v>138</v>
      </c>
      <c r="BF4" s="90"/>
      <c r="BG4" s="90" t="s">
        <v>139</v>
      </c>
      <c r="BH4" s="98"/>
      <c r="BI4" s="95" t="s">
        <v>140</v>
      </c>
      <c r="BJ4" s="96"/>
      <c r="BK4" s="96"/>
      <c r="BL4" s="97"/>
      <c r="BM4" s="95" t="s">
        <v>178</v>
      </c>
      <c r="BN4" s="96"/>
      <c r="BO4" s="108" t="s">
        <v>117</v>
      </c>
    </row>
    <row r="5" spans="1:69" ht="14.4" thickBot="1" x14ac:dyDescent="0.3">
      <c r="C5" s="67" t="s">
        <v>51</v>
      </c>
      <c r="D5" s="68" t="s">
        <v>52</v>
      </c>
      <c r="E5" s="67" t="s">
        <v>51</v>
      </c>
      <c r="F5" s="68" t="s">
        <v>52</v>
      </c>
      <c r="G5" s="67" t="s">
        <v>51</v>
      </c>
      <c r="H5" s="68" t="s">
        <v>52</v>
      </c>
      <c r="I5" s="67" t="s">
        <v>51</v>
      </c>
      <c r="J5" s="68" t="s">
        <v>52</v>
      </c>
      <c r="K5" s="67" t="s">
        <v>51</v>
      </c>
      <c r="L5" s="68" t="s">
        <v>52</v>
      </c>
      <c r="M5" s="67" t="s">
        <v>51</v>
      </c>
      <c r="N5" s="68" t="s">
        <v>52</v>
      </c>
      <c r="O5" s="67" t="s">
        <v>51</v>
      </c>
      <c r="P5" s="68" t="s">
        <v>52</v>
      </c>
      <c r="Q5" s="67" t="s">
        <v>51</v>
      </c>
      <c r="R5" s="68" t="s">
        <v>52</v>
      </c>
      <c r="S5" s="73" t="s">
        <v>51</v>
      </c>
      <c r="T5" s="74" t="s">
        <v>52</v>
      </c>
      <c r="U5" s="67" t="s">
        <v>51</v>
      </c>
      <c r="V5" s="68" t="s">
        <v>52</v>
      </c>
      <c r="W5" s="67" t="s">
        <v>51</v>
      </c>
      <c r="X5" s="68" t="s">
        <v>52</v>
      </c>
      <c r="Y5" s="67" t="s">
        <v>51</v>
      </c>
      <c r="Z5" s="68" t="s">
        <v>52</v>
      </c>
      <c r="AA5" s="67" t="s">
        <v>51</v>
      </c>
      <c r="AB5" s="68" t="s">
        <v>52</v>
      </c>
      <c r="AC5" s="67" t="s">
        <v>51</v>
      </c>
      <c r="AD5" s="68" t="s">
        <v>52</v>
      </c>
      <c r="AE5" s="67" t="s">
        <v>51</v>
      </c>
      <c r="AF5" s="68" t="s">
        <v>52</v>
      </c>
      <c r="AG5" s="67" t="s">
        <v>51</v>
      </c>
      <c r="AH5" s="68" t="s">
        <v>52</v>
      </c>
      <c r="AI5" s="67" t="s">
        <v>51</v>
      </c>
      <c r="AJ5" s="68" t="s">
        <v>52</v>
      </c>
      <c r="AK5" s="67" t="s">
        <v>51</v>
      </c>
      <c r="AL5" s="68" t="s">
        <v>52</v>
      </c>
      <c r="AM5" s="73" t="s">
        <v>51</v>
      </c>
      <c r="AN5" s="74" t="s">
        <v>52</v>
      </c>
      <c r="AO5" s="73" t="s">
        <v>51</v>
      </c>
      <c r="AP5" s="74" t="s">
        <v>52</v>
      </c>
      <c r="AQ5" s="73" t="s">
        <v>51</v>
      </c>
      <c r="AR5" s="74" t="s">
        <v>52</v>
      </c>
      <c r="AS5" s="67" t="s">
        <v>51</v>
      </c>
      <c r="AT5" s="68" t="s">
        <v>52</v>
      </c>
      <c r="AU5" s="67" t="s">
        <v>51</v>
      </c>
      <c r="AV5" s="68" t="s">
        <v>52</v>
      </c>
      <c r="AW5" s="73" t="s">
        <v>51</v>
      </c>
      <c r="AX5" s="74" t="s">
        <v>52</v>
      </c>
      <c r="AY5" s="73" t="s">
        <v>51</v>
      </c>
      <c r="AZ5" s="74" t="s">
        <v>52</v>
      </c>
      <c r="BA5" s="75" t="s">
        <v>51</v>
      </c>
      <c r="BB5" s="76" t="s">
        <v>52</v>
      </c>
      <c r="BC5" s="73" t="s">
        <v>51</v>
      </c>
      <c r="BD5" s="74" t="s">
        <v>52</v>
      </c>
      <c r="BE5" s="67" t="s">
        <v>51</v>
      </c>
      <c r="BF5" s="68" t="s">
        <v>52</v>
      </c>
      <c r="BG5" s="67" t="s">
        <v>51</v>
      </c>
      <c r="BH5" s="68" t="s">
        <v>52</v>
      </c>
      <c r="BI5" s="67" t="s">
        <v>51</v>
      </c>
      <c r="BJ5" s="68" t="s">
        <v>52</v>
      </c>
      <c r="BK5" s="67" t="s">
        <v>51</v>
      </c>
      <c r="BL5" s="68" t="s">
        <v>52</v>
      </c>
      <c r="BM5" s="73" t="s">
        <v>51</v>
      </c>
      <c r="BN5" s="74" t="s">
        <v>52</v>
      </c>
      <c r="BO5" s="109"/>
      <c r="BP5" s="19" t="s">
        <v>51</v>
      </c>
      <c r="BQ5" s="36" t="s">
        <v>52</v>
      </c>
    </row>
    <row r="6" spans="1:69" x14ac:dyDescent="0.25">
      <c r="A6" s="6" t="s">
        <v>79</v>
      </c>
      <c r="B6" s="64" t="s">
        <v>166</v>
      </c>
      <c r="C6" s="69"/>
      <c r="D6" s="70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9"/>
      <c r="R6" s="70"/>
      <c r="S6" s="69"/>
      <c r="T6" s="70"/>
      <c r="U6" s="69"/>
      <c r="V6" s="70"/>
      <c r="W6" s="69"/>
      <c r="X6" s="70"/>
      <c r="Y6" s="69"/>
      <c r="Z6" s="70"/>
      <c r="AA6" s="67"/>
      <c r="AB6" s="68"/>
      <c r="AC6" s="69"/>
      <c r="AD6" s="70"/>
      <c r="AE6" s="69"/>
      <c r="AF6" s="70"/>
      <c r="AG6" s="69"/>
      <c r="AH6" s="70"/>
      <c r="AI6" s="69"/>
      <c r="AJ6" s="70"/>
      <c r="AK6" s="69"/>
      <c r="AL6" s="70"/>
      <c r="AM6" s="69"/>
      <c r="AN6" s="70"/>
      <c r="AO6" s="69"/>
      <c r="AP6" s="70"/>
      <c r="AQ6" s="69"/>
      <c r="AR6" s="70"/>
      <c r="AS6" s="69"/>
      <c r="AT6" s="70"/>
      <c r="AU6" s="69"/>
      <c r="AV6" s="70"/>
      <c r="AW6" s="69"/>
      <c r="AX6" s="70"/>
      <c r="AY6" s="69"/>
      <c r="AZ6" s="70"/>
      <c r="BA6" s="69"/>
      <c r="BB6" s="70"/>
      <c r="BC6" s="69"/>
      <c r="BD6" s="70"/>
      <c r="BE6" s="69"/>
      <c r="BF6" s="70"/>
      <c r="BG6" s="69"/>
      <c r="BH6" s="70"/>
      <c r="BI6" s="69"/>
      <c r="BJ6" s="70"/>
      <c r="BK6" s="69"/>
      <c r="BL6" s="70"/>
      <c r="BM6" s="69"/>
      <c r="BN6" s="70"/>
      <c r="BO6" s="29">
        <f>SUM(C6:BN6)</f>
        <v>0</v>
      </c>
      <c r="BP6" s="10">
        <f>+C6+E6+G6+I6+K6+M6+O6+Q6+S6+U6+W6+Y6+AA6+AC6+AE6+AG6+AI6+AK6+AM6+AO6+AQ6+AS6+AU6+AW6+AY6+BA6+BC6+BE6+BG6+BI6+BK6+BM6</f>
        <v>0</v>
      </c>
      <c r="BQ6" s="10">
        <f>+D6+F6+H6+J6+L6+N6+P6+R6+T6+V6+X6+Z6+AB6+AD6+AF6+AH6+AJ6+AL6+AN6+AP6+AR6+AT6+AV6+AX6+AZ6+BB6+BD6+BF6+BH6+BJ6+BL6+BN6</f>
        <v>0</v>
      </c>
    </row>
    <row r="7" spans="1:69" x14ac:dyDescent="0.25">
      <c r="A7" s="6" t="s">
        <v>79</v>
      </c>
      <c r="B7" s="61" t="s">
        <v>81</v>
      </c>
      <c r="C7" s="69"/>
      <c r="D7" s="70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69"/>
      <c r="R7" s="70"/>
      <c r="S7" s="69"/>
      <c r="T7" s="70"/>
      <c r="U7" s="69"/>
      <c r="V7" s="70"/>
      <c r="W7" s="69"/>
      <c r="X7" s="70"/>
      <c r="Y7" s="69"/>
      <c r="Z7" s="70"/>
      <c r="AA7" s="67"/>
      <c r="AB7" s="68"/>
      <c r="AC7" s="69"/>
      <c r="AD7" s="70"/>
      <c r="AE7" s="69"/>
      <c r="AF7" s="70"/>
      <c r="AG7" s="69"/>
      <c r="AH7" s="70"/>
      <c r="AI7" s="69"/>
      <c r="AJ7" s="70"/>
      <c r="AK7" s="69"/>
      <c r="AL7" s="70"/>
      <c r="AM7" s="69"/>
      <c r="AN7" s="70"/>
      <c r="AO7" s="69"/>
      <c r="AP7" s="70"/>
      <c r="AQ7" s="69"/>
      <c r="AR7" s="70"/>
      <c r="AS7" s="69"/>
      <c r="AT7" s="70"/>
      <c r="AU7" s="69"/>
      <c r="AV7" s="70"/>
      <c r="AW7" s="69"/>
      <c r="AX7" s="70"/>
      <c r="AY7" s="69"/>
      <c r="AZ7" s="70"/>
      <c r="BA7" s="69"/>
      <c r="BB7" s="70"/>
      <c r="BC7" s="69"/>
      <c r="BD7" s="70"/>
      <c r="BE7" s="69"/>
      <c r="BF7" s="70"/>
      <c r="BG7" s="69"/>
      <c r="BH7" s="70"/>
      <c r="BI7" s="69"/>
      <c r="BJ7" s="70"/>
      <c r="BK7" s="69"/>
      <c r="BL7" s="70"/>
      <c r="BM7" s="69"/>
      <c r="BN7" s="70"/>
      <c r="BO7" s="29">
        <f t="shared" ref="BO7:BO43" si="0">SUM(C7:BN7)</f>
        <v>0</v>
      </c>
      <c r="BP7" s="10">
        <f t="shared" ref="BP7:BP43" si="1">+C7+E7+G7+I7+K7+M7+O7+Q7+S7+U7+W7+Y7+AA7+AC7+AE7+AG7+AI7+AK7+AM7+AO7+AQ7+AS7+AU7+AW7+AY7+BA7+BC7+BE7+BG7+BI7+BK7+BM7</f>
        <v>0</v>
      </c>
      <c r="BQ7" s="10">
        <f t="shared" ref="BQ7:BQ43" si="2">+D7+F7+H7+J7+L7+N7+P7+R7+T7+V7+X7+Z7+AB7+AD7+AF7+AH7+AJ7+AL7+AN7+AP7+AR7+AT7+AV7+AX7+AZ7+BB7+BD7+BF7+BH7+BJ7+BL7+BN7</f>
        <v>0</v>
      </c>
    </row>
    <row r="8" spans="1:69" x14ac:dyDescent="0.25">
      <c r="A8" s="6" t="s">
        <v>79</v>
      </c>
      <c r="B8" s="61" t="s">
        <v>162</v>
      </c>
      <c r="C8" s="69"/>
      <c r="D8" s="70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69"/>
      <c r="R8" s="70"/>
      <c r="S8" s="69"/>
      <c r="T8" s="70"/>
      <c r="U8" s="69"/>
      <c r="V8" s="70"/>
      <c r="W8" s="69"/>
      <c r="X8" s="70"/>
      <c r="Y8" s="69"/>
      <c r="Z8" s="70"/>
      <c r="AA8" s="67"/>
      <c r="AB8" s="68"/>
      <c r="AC8" s="69"/>
      <c r="AD8" s="70"/>
      <c r="AE8" s="69"/>
      <c r="AF8" s="70"/>
      <c r="AG8" s="69"/>
      <c r="AH8" s="70"/>
      <c r="AI8" s="69"/>
      <c r="AJ8" s="70"/>
      <c r="AK8" s="69"/>
      <c r="AL8" s="70"/>
      <c r="AM8" s="69"/>
      <c r="AN8" s="70"/>
      <c r="AO8" s="69"/>
      <c r="AP8" s="70"/>
      <c r="AQ8" s="69"/>
      <c r="AR8" s="70"/>
      <c r="AS8" s="69"/>
      <c r="AT8" s="70"/>
      <c r="AU8" s="69"/>
      <c r="AV8" s="70"/>
      <c r="AW8" s="69"/>
      <c r="AX8" s="70"/>
      <c r="AY8" s="69"/>
      <c r="AZ8" s="70"/>
      <c r="BA8" s="69"/>
      <c r="BB8" s="70"/>
      <c r="BC8" s="69"/>
      <c r="BD8" s="70"/>
      <c r="BE8" s="69"/>
      <c r="BF8" s="70"/>
      <c r="BG8" s="69"/>
      <c r="BH8" s="70"/>
      <c r="BI8" s="69"/>
      <c r="BJ8" s="70"/>
      <c r="BK8" s="69"/>
      <c r="BL8" s="70"/>
      <c r="BM8" s="69"/>
      <c r="BN8" s="70"/>
      <c r="BO8" s="29">
        <f t="shared" si="0"/>
        <v>0</v>
      </c>
      <c r="BP8" s="10">
        <f t="shared" si="1"/>
        <v>0</v>
      </c>
      <c r="BQ8" s="10">
        <f t="shared" si="2"/>
        <v>0</v>
      </c>
    </row>
    <row r="9" spans="1:69" x14ac:dyDescent="0.25">
      <c r="A9" s="6" t="s">
        <v>79</v>
      </c>
      <c r="B9" s="62" t="s">
        <v>163</v>
      </c>
      <c r="C9" s="69"/>
      <c r="D9" s="70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Y9" s="69"/>
      <c r="Z9" s="70"/>
      <c r="AA9" s="67"/>
      <c r="AB9" s="68"/>
      <c r="AC9" s="69"/>
      <c r="AD9" s="70"/>
      <c r="AE9" s="69"/>
      <c r="AF9" s="70"/>
      <c r="AG9" s="69"/>
      <c r="AH9" s="70"/>
      <c r="AI9" s="69"/>
      <c r="AJ9" s="70"/>
      <c r="AK9" s="69"/>
      <c r="AL9" s="70"/>
      <c r="AM9" s="69"/>
      <c r="AN9" s="70"/>
      <c r="AO9" s="69"/>
      <c r="AP9" s="70"/>
      <c r="AQ9" s="69"/>
      <c r="AR9" s="70"/>
      <c r="AS9" s="69"/>
      <c r="AT9" s="70"/>
      <c r="AU9" s="69"/>
      <c r="AV9" s="70"/>
      <c r="AW9" s="69"/>
      <c r="AX9" s="70"/>
      <c r="AY9" s="69"/>
      <c r="AZ9" s="70"/>
      <c r="BA9" s="69"/>
      <c r="BB9" s="70"/>
      <c r="BC9" s="69"/>
      <c r="BD9" s="70"/>
      <c r="BE9" s="69"/>
      <c r="BF9" s="70"/>
      <c r="BG9" s="69"/>
      <c r="BH9" s="70"/>
      <c r="BI9" s="69"/>
      <c r="BJ9" s="70"/>
      <c r="BK9" s="69"/>
      <c r="BL9" s="70"/>
      <c r="BM9" s="69"/>
      <c r="BN9" s="70"/>
      <c r="BO9" s="29">
        <f t="shared" si="0"/>
        <v>0</v>
      </c>
      <c r="BP9" s="10">
        <f t="shared" si="1"/>
        <v>0</v>
      </c>
      <c r="BQ9" s="10">
        <f t="shared" si="2"/>
        <v>0</v>
      </c>
    </row>
    <row r="10" spans="1:69" x14ac:dyDescent="0.25">
      <c r="A10" s="6" t="s">
        <v>79</v>
      </c>
      <c r="B10" s="61" t="s">
        <v>164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9"/>
      <c r="R10" s="70"/>
      <c r="S10" s="69"/>
      <c r="T10" s="70"/>
      <c r="U10" s="69"/>
      <c r="V10" s="70"/>
      <c r="W10" s="69"/>
      <c r="X10" s="70"/>
      <c r="Y10" s="69"/>
      <c r="Z10" s="70"/>
      <c r="AA10" s="67"/>
      <c r="AB10" s="68"/>
      <c r="AC10" s="69"/>
      <c r="AD10" s="70"/>
      <c r="AE10" s="69"/>
      <c r="AF10" s="70"/>
      <c r="AG10" s="69"/>
      <c r="AH10" s="70"/>
      <c r="AI10" s="69"/>
      <c r="AJ10" s="70"/>
      <c r="AK10" s="69"/>
      <c r="AL10" s="70"/>
      <c r="AM10" s="69"/>
      <c r="AN10" s="70"/>
      <c r="AO10" s="69"/>
      <c r="AP10" s="70"/>
      <c r="AQ10" s="69"/>
      <c r="AR10" s="70"/>
      <c r="AS10" s="69"/>
      <c r="AT10" s="70"/>
      <c r="AU10" s="69"/>
      <c r="AV10" s="70"/>
      <c r="AW10" s="69"/>
      <c r="AX10" s="70"/>
      <c r="AY10" s="69"/>
      <c r="AZ10" s="70"/>
      <c r="BA10" s="69"/>
      <c r="BB10" s="70"/>
      <c r="BC10" s="69"/>
      <c r="BD10" s="70"/>
      <c r="BE10" s="69"/>
      <c r="BF10" s="70"/>
      <c r="BG10" s="69"/>
      <c r="BH10" s="70"/>
      <c r="BI10" s="69"/>
      <c r="BJ10" s="70"/>
      <c r="BK10" s="69"/>
      <c r="BL10" s="70"/>
      <c r="BM10" s="69"/>
      <c r="BN10" s="70"/>
      <c r="BO10" s="29">
        <f t="shared" si="0"/>
        <v>0</v>
      </c>
      <c r="BP10" s="10">
        <f t="shared" si="1"/>
        <v>0</v>
      </c>
      <c r="BQ10" s="10">
        <f t="shared" si="2"/>
        <v>0</v>
      </c>
    </row>
    <row r="11" spans="1:69" x14ac:dyDescent="0.25">
      <c r="A11" s="6" t="s">
        <v>79</v>
      </c>
      <c r="B11" s="61" t="s">
        <v>165</v>
      </c>
      <c r="C11" s="69"/>
      <c r="D11" s="70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9"/>
      <c r="R11" s="70"/>
      <c r="S11" s="69"/>
      <c r="T11" s="70"/>
      <c r="U11" s="69"/>
      <c r="V11" s="70"/>
      <c r="W11" s="69"/>
      <c r="X11" s="70"/>
      <c r="Y11" s="69"/>
      <c r="Z11" s="70"/>
      <c r="AA11" s="67"/>
      <c r="AB11" s="68"/>
      <c r="AC11" s="69"/>
      <c r="AD11" s="70"/>
      <c r="AE11" s="69"/>
      <c r="AF11" s="70"/>
      <c r="AG11" s="69"/>
      <c r="AH11" s="70"/>
      <c r="AI11" s="69"/>
      <c r="AJ11" s="70"/>
      <c r="AK11" s="69"/>
      <c r="AL11" s="70"/>
      <c r="AM11" s="69"/>
      <c r="AN11" s="70"/>
      <c r="AO11" s="69"/>
      <c r="AP11" s="70"/>
      <c r="AQ11" s="69"/>
      <c r="AR11" s="70"/>
      <c r="AS11" s="69"/>
      <c r="AT11" s="70"/>
      <c r="AU11" s="69"/>
      <c r="AV11" s="70"/>
      <c r="AW11" s="69">
        <v>1</v>
      </c>
      <c r="AX11" s="70"/>
      <c r="AY11" s="69"/>
      <c r="AZ11" s="70"/>
      <c r="BA11" s="69"/>
      <c r="BB11" s="70"/>
      <c r="BC11" s="69"/>
      <c r="BD11" s="70"/>
      <c r="BE11" s="69"/>
      <c r="BF11" s="70"/>
      <c r="BG11" s="69"/>
      <c r="BH11" s="70"/>
      <c r="BI11" s="69"/>
      <c r="BJ11" s="70"/>
      <c r="BK11" s="69"/>
      <c r="BL11" s="70"/>
      <c r="BM11" s="69"/>
      <c r="BN11" s="70"/>
      <c r="BO11" s="29">
        <f t="shared" si="0"/>
        <v>1</v>
      </c>
      <c r="BP11" s="10">
        <f t="shared" si="1"/>
        <v>1</v>
      </c>
      <c r="BQ11" s="10">
        <f t="shared" si="2"/>
        <v>0</v>
      </c>
    </row>
    <row r="12" spans="1:69" x14ac:dyDescent="0.25">
      <c r="A12" s="6" t="s">
        <v>79</v>
      </c>
      <c r="B12" s="61" t="s">
        <v>167</v>
      </c>
      <c r="C12" s="69">
        <v>2</v>
      </c>
      <c r="D12" s="70">
        <v>8</v>
      </c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9"/>
      <c r="R12" s="70"/>
      <c r="S12" s="69"/>
      <c r="T12" s="70"/>
      <c r="U12" s="69">
        <v>1</v>
      </c>
      <c r="V12" s="70">
        <v>6</v>
      </c>
      <c r="W12" s="69"/>
      <c r="X12" s="70"/>
      <c r="Y12" s="69"/>
      <c r="Z12" s="70"/>
      <c r="AA12" s="67"/>
      <c r="AB12" s="68"/>
      <c r="AC12" s="69"/>
      <c r="AD12" s="70"/>
      <c r="AE12" s="69"/>
      <c r="AF12" s="70"/>
      <c r="AG12" s="69"/>
      <c r="AH12" s="70"/>
      <c r="AI12" s="69"/>
      <c r="AJ12" s="70"/>
      <c r="AK12" s="69"/>
      <c r="AL12" s="70"/>
      <c r="AM12" s="69"/>
      <c r="AN12" s="70"/>
      <c r="AO12" s="69"/>
      <c r="AP12" s="70"/>
      <c r="AQ12" s="69"/>
      <c r="AR12" s="70"/>
      <c r="AS12" s="69"/>
      <c r="AT12" s="70"/>
      <c r="AU12" s="69"/>
      <c r="AV12" s="70"/>
      <c r="AW12" s="69"/>
      <c r="AX12" s="70"/>
      <c r="AY12" s="69"/>
      <c r="AZ12" s="70"/>
      <c r="BA12" s="69"/>
      <c r="BB12" s="70"/>
      <c r="BC12" s="69"/>
      <c r="BD12" s="70"/>
      <c r="BE12" s="69"/>
      <c r="BF12" s="70"/>
      <c r="BG12" s="69"/>
      <c r="BH12" s="70"/>
      <c r="BI12" s="69"/>
      <c r="BJ12" s="70"/>
      <c r="BK12" s="69"/>
      <c r="BL12" s="70"/>
      <c r="BM12" s="69"/>
      <c r="BN12" s="70"/>
      <c r="BO12" s="29">
        <f t="shared" si="0"/>
        <v>17</v>
      </c>
      <c r="BP12" s="10">
        <f t="shared" si="1"/>
        <v>3</v>
      </c>
      <c r="BQ12" s="10">
        <f t="shared" si="2"/>
        <v>14</v>
      </c>
    </row>
    <row r="13" spans="1:69" x14ac:dyDescent="0.25">
      <c r="A13" s="6" t="s">
        <v>79</v>
      </c>
      <c r="B13" s="61" t="s">
        <v>23</v>
      </c>
      <c r="C13" s="69"/>
      <c r="D13" s="70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9"/>
      <c r="R13" s="70"/>
      <c r="S13" s="69"/>
      <c r="T13" s="70"/>
      <c r="U13" s="69"/>
      <c r="V13" s="70"/>
      <c r="W13" s="69"/>
      <c r="X13" s="70"/>
      <c r="Y13" s="69"/>
      <c r="Z13" s="70"/>
      <c r="AA13" s="67"/>
      <c r="AB13" s="68"/>
      <c r="AC13" s="69"/>
      <c r="AD13" s="70"/>
      <c r="AE13" s="69"/>
      <c r="AF13" s="70"/>
      <c r="AG13" s="69"/>
      <c r="AH13" s="70"/>
      <c r="AI13" s="69"/>
      <c r="AJ13" s="70"/>
      <c r="AK13" s="69"/>
      <c r="AL13" s="70"/>
      <c r="AM13" s="69"/>
      <c r="AN13" s="70"/>
      <c r="AO13" s="69"/>
      <c r="AP13" s="70"/>
      <c r="AQ13" s="69"/>
      <c r="AR13" s="70"/>
      <c r="AS13" s="69"/>
      <c r="AT13" s="70"/>
      <c r="AU13" s="69"/>
      <c r="AV13" s="70"/>
      <c r="AW13" s="69"/>
      <c r="AX13" s="70"/>
      <c r="AY13" s="69"/>
      <c r="AZ13" s="70"/>
      <c r="BA13" s="69"/>
      <c r="BB13" s="70"/>
      <c r="BC13" s="69"/>
      <c r="BD13" s="70"/>
      <c r="BE13" s="69"/>
      <c r="BF13" s="70"/>
      <c r="BG13" s="69"/>
      <c r="BH13" s="70"/>
      <c r="BI13" s="69"/>
      <c r="BJ13" s="70"/>
      <c r="BK13" s="69"/>
      <c r="BL13" s="70"/>
      <c r="BM13" s="69"/>
      <c r="BN13" s="70"/>
      <c r="BO13" s="29">
        <f t="shared" si="0"/>
        <v>0</v>
      </c>
      <c r="BP13" s="10">
        <f t="shared" si="1"/>
        <v>0</v>
      </c>
      <c r="BQ13" s="10">
        <f t="shared" si="2"/>
        <v>0</v>
      </c>
    </row>
    <row r="14" spans="1:69" x14ac:dyDescent="0.25">
      <c r="A14" s="6" t="s">
        <v>79</v>
      </c>
      <c r="B14" s="63" t="s">
        <v>24</v>
      </c>
      <c r="C14" s="69"/>
      <c r="D14" s="70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9"/>
      <c r="R14" s="70"/>
      <c r="S14" s="69"/>
      <c r="T14" s="70"/>
      <c r="U14" s="69"/>
      <c r="V14" s="70"/>
      <c r="W14" s="69"/>
      <c r="X14" s="70"/>
      <c r="Y14" s="69"/>
      <c r="Z14" s="70"/>
      <c r="AA14" s="67"/>
      <c r="AB14" s="68"/>
      <c r="AC14" s="69"/>
      <c r="AD14" s="70"/>
      <c r="AE14" s="69"/>
      <c r="AF14" s="70"/>
      <c r="AG14" s="69"/>
      <c r="AH14" s="70"/>
      <c r="AI14" s="69"/>
      <c r="AJ14" s="70"/>
      <c r="AK14" s="69"/>
      <c r="AL14" s="70"/>
      <c r="AM14" s="69"/>
      <c r="AN14" s="70"/>
      <c r="AO14" s="69"/>
      <c r="AP14" s="70"/>
      <c r="AQ14" s="69"/>
      <c r="AR14" s="70"/>
      <c r="AS14" s="69"/>
      <c r="AT14" s="70"/>
      <c r="AU14" s="69"/>
      <c r="AV14" s="70"/>
      <c r="AW14" s="69"/>
      <c r="AX14" s="70"/>
      <c r="AY14" s="69"/>
      <c r="AZ14" s="70"/>
      <c r="BA14" s="69"/>
      <c r="BB14" s="70"/>
      <c r="BC14" s="69"/>
      <c r="BD14" s="70"/>
      <c r="BE14" s="69"/>
      <c r="BF14" s="70"/>
      <c r="BG14" s="69"/>
      <c r="BH14" s="70"/>
      <c r="BI14" s="69"/>
      <c r="BJ14" s="70"/>
      <c r="BK14" s="69"/>
      <c r="BL14" s="70"/>
      <c r="BM14" s="69"/>
      <c r="BN14" s="70"/>
      <c r="BO14" s="29">
        <f t="shared" si="0"/>
        <v>0</v>
      </c>
      <c r="BP14" s="10">
        <f t="shared" si="1"/>
        <v>0</v>
      </c>
      <c r="BQ14" s="10">
        <f t="shared" si="2"/>
        <v>0</v>
      </c>
    </row>
    <row r="15" spans="1:69" x14ac:dyDescent="0.25">
      <c r="A15" s="6" t="s">
        <v>79</v>
      </c>
      <c r="B15" s="61" t="s">
        <v>168</v>
      </c>
      <c r="C15" s="69">
        <v>2</v>
      </c>
      <c r="D15" s="70">
        <v>6</v>
      </c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9"/>
      <c r="R15" s="70"/>
      <c r="S15" s="69">
        <v>1</v>
      </c>
      <c r="T15" s="70">
        <v>6</v>
      </c>
      <c r="U15" s="69"/>
      <c r="V15" s="70"/>
      <c r="W15" s="69"/>
      <c r="X15" s="70"/>
      <c r="Y15" s="69"/>
      <c r="Z15" s="70"/>
      <c r="AA15" s="67"/>
      <c r="AB15" s="68"/>
      <c r="AC15" s="69"/>
      <c r="AD15" s="70"/>
      <c r="AE15" s="69"/>
      <c r="AF15" s="70"/>
      <c r="AG15" s="69"/>
      <c r="AH15" s="70"/>
      <c r="AI15" s="69"/>
      <c r="AJ15" s="70"/>
      <c r="AK15" s="69"/>
      <c r="AL15" s="70"/>
      <c r="AM15" s="69"/>
      <c r="AN15" s="70"/>
      <c r="AO15" s="69"/>
      <c r="AP15" s="70"/>
      <c r="AQ15" s="69"/>
      <c r="AR15" s="70"/>
      <c r="AS15" s="69"/>
      <c r="AT15" s="70"/>
      <c r="AU15" s="69"/>
      <c r="AV15" s="70"/>
      <c r="AW15" s="69"/>
      <c r="AX15" s="70"/>
      <c r="AY15" s="69"/>
      <c r="AZ15" s="70"/>
      <c r="BA15" s="69"/>
      <c r="BB15" s="70"/>
      <c r="BC15" s="69"/>
      <c r="BD15" s="70"/>
      <c r="BE15" s="69"/>
      <c r="BF15" s="70"/>
      <c r="BG15" s="69"/>
      <c r="BH15" s="70"/>
      <c r="BI15" s="69"/>
      <c r="BJ15" s="70"/>
      <c r="BK15" s="69"/>
      <c r="BL15" s="70"/>
      <c r="BM15" s="69"/>
      <c r="BN15" s="70"/>
      <c r="BO15" s="29">
        <f t="shared" si="0"/>
        <v>15</v>
      </c>
      <c r="BP15" s="10">
        <f t="shared" si="1"/>
        <v>3</v>
      </c>
      <c r="BQ15" s="10">
        <f t="shared" si="2"/>
        <v>12</v>
      </c>
    </row>
    <row r="16" spans="1:69" x14ac:dyDescent="0.25">
      <c r="A16" s="6" t="s">
        <v>79</v>
      </c>
      <c r="B16" s="63" t="s">
        <v>169</v>
      </c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9"/>
      <c r="R16" s="70"/>
      <c r="S16" s="69"/>
      <c r="T16" s="70"/>
      <c r="U16" s="69"/>
      <c r="V16" s="70"/>
      <c r="W16" s="69"/>
      <c r="X16" s="70"/>
      <c r="Y16" s="69"/>
      <c r="Z16" s="70"/>
      <c r="AA16" s="67"/>
      <c r="AB16" s="68"/>
      <c r="AC16" s="69"/>
      <c r="AD16" s="70"/>
      <c r="AE16" s="69"/>
      <c r="AF16" s="70"/>
      <c r="AG16" s="69"/>
      <c r="AH16" s="70"/>
      <c r="AI16" s="69"/>
      <c r="AJ16" s="70"/>
      <c r="AK16" s="69"/>
      <c r="AL16" s="70"/>
      <c r="AM16" s="69"/>
      <c r="AN16" s="70"/>
      <c r="AO16" s="69"/>
      <c r="AP16" s="70"/>
      <c r="AQ16" s="69"/>
      <c r="AR16" s="70"/>
      <c r="AS16" s="69"/>
      <c r="AT16" s="70"/>
      <c r="AU16" s="69"/>
      <c r="AV16" s="70"/>
      <c r="AW16" s="69"/>
      <c r="AX16" s="70"/>
      <c r="AY16" s="69"/>
      <c r="AZ16" s="70"/>
      <c r="BA16" s="69"/>
      <c r="BB16" s="70"/>
      <c r="BC16" s="69"/>
      <c r="BD16" s="70"/>
      <c r="BE16" s="69"/>
      <c r="BF16" s="70"/>
      <c r="BG16" s="69"/>
      <c r="BH16" s="70"/>
      <c r="BI16" s="69"/>
      <c r="BJ16" s="70"/>
      <c r="BK16" s="69"/>
      <c r="BL16" s="70"/>
      <c r="BM16" s="69"/>
      <c r="BN16" s="70"/>
      <c r="BO16" s="29">
        <f t="shared" si="0"/>
        <v>0</v>
      </c>
      <c r="BP16" s="10">
        <f t="shared" si="1"/>
        <v>0</v>
      </c>
      <c r="BQ16" s="10">
        <f t="shared" si="2"/>
        <v>0</v>
      </c>
    </row>
    <row r="17" spans="1:69" x14ac:dyDescent="0.25">
      <c r="A17" s="6" t="s">
        <v>79</v>
      </c>
      <c r="B17" s="63" t="s">
        <v>170</v>
      </c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9"/>
      <c r="R17" s="70"/>
      <c r="S17" s="69"/>
      <c r="T17" s="70"/>
      <c r="U17" s="69"/>
      <c r="V17" s="70"/>
      <c r="W17" s="69"/>
      <c r="X17" s="70"/>
      <c r="Y17" s="69"/>
      <c r="Z17" s="70"/>
      <c r="AA17" s="67"/>
      <c r="AB17" s="68"/>
      <c r="AC17" s="69"/>
      <c r="AD17" s="70"/>
      <c r="AE17" s="69"/>
      <c r="AF17" s="70"/>
      <c r="AG17" s="69"/>
      <c r="AH17" s="70"/>
      <c r="AI17" s="69"/>
      <c r="AJ17" s="70"/>
      <c r="AK17" s="69"/>
      <c r="AL17" s="70"/>
      <c r="AM17" s="69"/>
      <c r="AN17" s="70"/>
      <c r="AO17" s="69"/>
      <c r="AP17" s="70"/>
      <c r="AQ17" s="69"/>
      <c r="AR17" s="70"/>
      <c r="AS17" s="69"/>
      <c r="AT17" s="70"/>
      <c r="AU17" s="69"/>
      <c r="AV17" s="70"/>
      <c r="AW17" s="69"/>
      <c r="AX17" s="70"/>
      <c r="AY17" s="69"/>
      <c r="AZ17" s="70"/>
      <c r="BA17" s="69"/>
      <c r="BB17" s="70"/>
      <c r="BC17" s="69"/>
      <c r="BD17" s="70"/>
      <c r="BE17" s="69"/>
      <c r="BF17" s="70"/>
      <c r="BG17" s="69"/>
      <c r="BH17" s="70"/>
      <c r="BI17" s="69"/>
      <c r="BJ17" s="70"/>
      <c r="BK17" s="69"/>
      <c r="BL17" s="70"/>
      <c r="BM17" s="69"/>
      <c r="BN17" s="70"/>
      <c r="BO17" s="29">
        <f t="shared" si="0"/>
        <v>0</v>
      </c>
      <c r="BP17" s="10">
        <f t="shared" si="1"/>
        <v>0</v>
      </c>
      <c r="BQ17" s="10">
        <f t="shared" si="2"/>
        <v>0</v>
      </c>
    </row>
    <row r="18" spans="1:69" x14ac:dyDescent="0.25">
      <c r="A18" s="6" t="s">
        <v>79</v>
      </c>
      <c r="B18" s="62" t="s">
        <v>90</v>
      </c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9"/>
      <c r="R18" s="70"/>
      <c r="S18" s="69"/>
      <c r="T18" s="70"/>
      <c r="U18" s="69"/>
      <c r="V18" s="70"/>
      <c r="W18" s="69"/>
      <c r="X18" s="70"/>
      <c r="Y18" s="69"/>
      <c r="Z18" s="70"/>
      <c r="AA18" s="67"/>
      <c r="AB18" s="68"/>
      <c r="AC18" s="69"/>
      <c r="AD18" s="70"/>
      <c r="AE18" s="69"/>
      <c r="AF18" s="70"/>
      <c r="AG18" s="69"/>
      <c r="AH18" s="70"/>
      <c r="AI18" s="69"/>
      <c r="AJ18" s="70"/>
      <c r="AK18" s="69"/>
      <c r="AL18" s="70"/>
      <c r="AM18" s="69"/>
      <c r="AN18" s="70"/>
      <c r="AO18" s="69"/>
      <c r="AP18" s="70"/>
      <c r="AQ18" s="69"/>
      <c r="AR18" s="70"/>
      <c r="AS18" s="69"/>
      <c r="AT18" s="70"/>
      <c r="AU18" s="69"/>
      <c r="AV18" s="70"/>
      <c r="AW18" s="69"/>
      <c r="AX18" s="70"/>
      <c r="AY18" s="69"/>
      <c r="AZ18" s="70"/>
      <c r="BA18" s="69"/>
      <c r="BB18" s="70"/>
      <c r="BC18" s="69"/>
      <c r="BD18" s="70"/>
      <c r="BE18" s="69"/>
      <c r="BF18" s="70"/>
      <c r="BG18" s="69"/>
      <c r="BH18" s="70"/>
      <c r="BI18" s="69"/>
      <c r="BJ18" s="70"/>
      <c r="BK18" s="69"/>
      <c r="BL18" s="70"/>
      <c r="BM18" s="69"/>
      <c r="BN18" s="70"/>
      <c r="BO18" s="29">
        <f t="shared" si="0"/>
        <v>0</v>
      </c>
      <c r="BP18" s="10">
        <f t="shared" si="1"/>
        <v>0</v>
      </c>
      <c r="BQ18" s="10">
        <f t="shared" si="2"/>
        <v>0</v>
      </c>
    </row>
    <row r="19" spans="1:69" x14ac:dyDescent="0.25">
      <c r="A19" s="6" t="s">
        <v>79</v>
      </c>
      <c r="B19" s="10" t="s">
        <v>25</v>
      </c>
      <c r="C19" s="69">
        <v>13</v>
      </c>
      <c r="D19" s="70">
        <v>5</v>
      </c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9"/>
      <c r="P19" s="70"/>
      <c r="Q19" s="69"/>
      <c r="R19" s="70"/>
      <c r="S19" s="69">
        <v>11</v>
      </c>
      <c r="T19" s="70">
        <v>18</v>
      </c>
      <c r="U19" s="69">
        <v>14</v>
      </c>
      <c r="V19" s="70">
        <v>18</v>
      </c>
      <c r="W19" s="69"/>
      <c r="X19" s="70"/>
      <c r="Y19" s="69">
        <v>3</v>
      </c>
      <c r="Z19" s="70">
        <v>18</v>
      </c>
      <c r="AA19" s="67">
        <v>3</v>
      </c>
      <c r="AB19" s="68">
        <v>22</v>
      </c>
      <c r="AC19" s="69">
        <v>3</v>
      </c>
      <c r="AD19" s="70">
        <v>20</v>
      </c>
      <c r="AE19" s="69">
        <v>3</v>
      </c>
      <c r="AF19" s="70">
        <v>18</v>
      </c>
      <c r="AG19" s="69">
        <v>4</v>
      </c>
      <c r="AH19" s="70">
        <v>16</v>
      </c>
      <c r="AI19" s="69">
        <v>5</v>
      </c>
      <c r="AJ19" s="70">
        <v>15</v>
      </c>
      <c r="AK19" s="69"/>
      <c r="AL19" s="70"/>
      <c r="AM19" s="69"/>
      <c r="AN19" s="70">
        <v>10</v>
      </c>
      <c r="AO19" s="69"/>
      <c r="AP19" s="70">
        <v>10</v>
      </c>
      <c r="AQ19" s="69">
        <v>1</v>
      </c>
      <c r="AR19" s="70">
        <v>7</v>
      </c>
      <c r="AS19" s="69"/>
      <c r="AT19" s="70"/>
      <c r="AU19" s="69"/>
      <c r="AV19" s="70"/>
      <c r="AW19" s="69">
        <v>5</v>
      </c>
      <c r="AX19" s="70">
        <v>7</v>
      </c>
      <c r="AY19" s="69">
        <v>5</v>
      </c>
      <c r="AZ19" s="70">
        <v>6</v>
      </c>
      <c r="BA19" s="69"/>
      <c r="BB19" s="70"/>
      <c r="BC19" s="69">
        <v>8</v>
      </c>
      <c r="BD19" s="70">
        <v>9</v>
      </c>
      <c r="BE19" s="69"/>
      <c r="BF19" s="70"/>
      <c r="BG19" s="69"/>
      <c r="BH19" s="70"/>
      <c r="BI19" s="69"/>
      <c r="BJ19" s="70"/>
      <c r="BK19" s="69"/>
      <c r="BL19" s="70"/>
      <c r="BM19" s="69"/>
      <c r="BN19" s="70"/>
      <c r="BO19" s="29">
        <f t="shared" si="0"/>
        <v>277</v>
      </c>
      <c r="BP19" s="10">
        <f t="shared" si="1"/>
        <v>78</v>
      </c>
      <c r="BQ19" s="10">
        <f t="shared" si="2"/>
        <v>199</v>
      </c>
    </row>
    <row r="20" spans="1:69" x14ac:dyDescent="0.25">
      <c r="A20" s="6" t="s">
        <v>79</v>
      </c>
      <c r="B20" s="61" t="s">
        <v>91</v>
      </c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  <c r="Q20" s="69"/>
      <c r="R20" s="70"/>
      <c r="S20" s="69"/>
      <c r="T20" s="70"/>
      <c r="U20" s="69"/>
      <c r="V20" s="70">
        <v>1</v>
      </c>
      <c r="W20" s="69"/>
      <c r="X20" s="70"/>
      <c r="Y20" s="69"/>
      <c r="Z20" s="70"/>
      <c r="AA20" s="67"/>
      <c r="AB20" s="68"/>
      <c r="AC20" s="69"/>
      <c r="AD20" s="70"/>
      <c r="AE20" s="69"/>
      <c r="AF20" s="70"/>
      <c r="AG20" s="69"/>
      <c r="AH20" s="70"/>
      <c r="AI20" s="69"/>
      <c r="AJ20" s="70"/>
      <c r="AK20" s="69"/>
      <c r="AL20" s="70"/>
      <c r="AM20" s="69"/>
      <c r="AN20" s="70"/>
      <c r="AO20" s="69"/>
      <c r="AP20" s="70"/>
      <c r="AQ20" s="69"/>
      <c r="AR20" s="70"/>
      <c r="AS20" s="69"/>
      <c r="AT20" s="70"/>
      <c r="AU20" s="69"/>
      <c r="AV20" s="70"/>
      <c r="AW20" s="69"/>
      <c r="AX20" s="70"/>
      <c r="AY20" s="69"/>
      <c r="AZ20" s="70"/>
      <c r="BA20" s="69"/>
      <c r="BB20" s="70"/>
      <c r="BC20" s="69"/>
      <c r="BD20" s="70"/>
      <c r="BE20" s="69"/>
      <c r="BF20" s="70"/>
      <c r="BG20" s="69"/>
      <c r="BH20" s="70"/>
      <c r="BI20" s="69"/>
      <c r="BJ20" s="70"/>
      <c r="BK20" s="69"/>
      <c r="BL20" s="70"/>
      <c r="BM20" s="69"/>
      <c r="BN20" s="70"/>
      <c r="BO20" s="29">
        <f t="shared" si="0"/>
        <v>1</v>
      </c>
      <c r="BP20" s="10">
        <f t="shared" si="1"/>
        <v>0</v>
      </c>
      <c r="BQ20" s="10">
        <f t="shared" si="2"/>
        <v>1</v>
      </c>
    </row>
    <row r="21" spans="1:69" x14ac:dyDescent="0.25">
      <c r="A21" s="6" t="s">
        <v>79</v>
      </c>
      <c r="B21" s="61" t="s">
        <v>171</v>
      </c>
      <c r="C21" s="69"/>
      <c r="D21" s="70"/>
      <c r="E21" s="69"/>
      <c r="F21" s="70"/>
      <c r="G21" s="69"/>
      <c r="H21" s="70"/>
      <c r="I21" s="69"/>
      <c r="J21" s="70"/>
      <c r="K21" s="69"/>
      <c r="L21" s="70"/>
      <c r="M21" s="69"/>
      <c r="N21" s="70"/>
      <c r="O21" s="69"/>
      <c r="P21" s="70"/>
      <c r="Q21" s="69"/>
      <c r="R21" s="70"/>
      <c r="S21" s="69"/>
      <c r="T21" s="70"/>
      <c r="U21" s="69"/>
      <c r="V21" s="70"/>
      <c r="W21" s="69"/>
      <c r="X21" s="70"/>
      <c r="Y21" s="69"/>
      <c r="Z21" s="70"/>
      <c r="AA21" s="67"/>
      <c r="AB21" s="68"/>
      <c r="AC21" s="69"/>
      <c r="AD21" s="70"/>
      <c r="AE21" s="69"/>
      <c r="AF21" s="70"/>
      <c r="AG21" s="69"/>
      <c r="AH21" s="70"/>
      <c r="AI21" s="69"/>
      <c r="AJ21" s="70"/>
      <c r="AK21" s="69"/>
      <c r="AL21" s="70"/>
      <c r="AM21" s="69"/>
      <c r="AN21" s="70"/>
      <c r="AO21" s="69"/>
      <c r="AP21" s="70"/>
      <c r="AQ21" s="69"/>
      <c r="AR21" s="70"/>
      <c r="AS21" s="69"/>
      <c r="AT21" s="70"/>
      <c r="AU21" s="69"/>
      <c r="AV21" s="70"/>
      <c r="AW21" s="69"/>
      <c r="AX21" s="70"/>
      <c r="AY21" s="69"/>
      <c r="AZ21" s="70"/>
      <c r="BA21" s="69"/>
      <c r="BB21" s="70"/>
      <c r="BC21" s="69"/>
      <c r="BD21" s="70"/>
      <c r="BE21" s="69"/>
      <c r="BF21" s="70"/>
      <c r="BG21" s="69"/>
      <c r="BH21" s="70"/>
      <c r="BI21" s="69"/>
      <c r="BJ21" s="70"/>
      <c r="BK21" s="69"/>
      <c r="BL21" s="70"/>
      <c r="BM21" s="69"/>
      <c r="BN21" s="70"/>
      <c r="BO21" s="29">
        <f t="shared" si="0"/>
        <v>0</v>
      </c>
      <c r="BP21" s="10">
        <f t="shared" si="1"/>
        <v>0</v>
      </c>
      <c r="BQ21" s="10">
        <f t="shared" si="2"/>
        <v>0</v>
      </c>
    </row>
    <row r="22" spans="1:69" x14ac:dyDescent="0.25">
      <c r="A22" s="6" t="s">
        <v>79</v>
      </c>
      <c r="B22" s="61" t="s">
        <v>172</v>
      </c>
      <c r="C22" s="69"/>
      <c r="D22" s="70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9"/>
      <c r="P22" s="70"/>
      <c r="Q22" s="69"/>
      <c r="R22" s="70"/>
      <c r="S22" s="69"/>
      <c r="T22" s="70"/>
      <c r="U22" s="69"/>
      <c r="V22" s="70"/>
      <c r="W22" s="69"/>
      <c r="X22" s="70"/>
      <c r="Y22" s="69"/>
      <c r="Z22" s="70"/>
      <c r="AA22" s="67"/>
      <c r="AB22" s="68"/>
      <c r="AC22" s="69"/>
      <c r="AD22" s="70"/>
      <c r="AE22" s="69"/>
      <c r="AF22" s="70"/>
      <c r="AG22" s="69"/>
      <c r="AH22" s="70"/>
      <c r="AI22" s="69"/>
      <c r="AJ22" s="70"/>
      <c r="AK22" s="69"/>
      <c r="AL22" s="70"/>
      <c r="AM22" s="69"/>
      <c r="AN22" s="70"/>
      <c r="AO22" s="69"/>
      <c r="AP22" s="70"/>
      <c r="AQ22" s="69"/>
      <c r="AR22" s="70"/>
      <c r="AS22" s="69"/>
      <c r="AT22" s="70"/>
      <c r="AU22" s="69"/>
      <c r="AV22" s="70"/>
      <c r="AW22" s="69"/>
      <c r="AX22" s="70"/>
      <c r="AY22" s="69"/>
      <c r="AZ22" s="70"/>
      <c r="BA22" s="69"/>
      <c r="BB22" s="70"/>
      <c r="BC22" s="69"/>
      <c r="BD22" s="70"/>
      <c r="BE22" s="69"/>
      <c r="BF22" s="70"/>
      <c r="BG22" s="69"/>
      <c r="BH22" s="70"/>
      <c r="BI22" s="69"/>
      <c r="BJ22" s="70"/>
      <c r="BK22" s="69"/>
      <c r="BL22" s="70"/>
      <c r="BM22" s="69"/>
      <c r="BN22" s="70"/>
      <c r="BO22" s="29">
        <f t="shared" si="0"/>
        <v>0</v>
      </c>
      <c r="BP22" s="10">
        <f t="shared" si="1"/>
        <v>0</v>
      </c>
      <c r="BQ22" s="10">
        <f t="shared" si="2"/>
        <v>0</v>
      </c>
    </row>
    <row r="23" spans="1:69" x14ac:dyDescent="0.25">
      <c r="A23" s="6" t="s">
        <v>79</v>
      </c>
      <c r="B23" s="30" t="s">
        <v>29</v>
      </c>
      <c r="C23" s="69"/>
      <c r="D23" s="70"/>
      <c r="E23" s="69"/>
      <c r="F23" s="70"/>
      <c r="G23" s="69"/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70"/>
      <c r="S23" s="69"/>
      <c r="T23" s="70"/>
      <c r="U23" s="69"/>
      <c r="V23" s="70"/>
      <c r="W23" s="69"/>
      <c r="X23" s="70"/>
      <c r="Y23" s="69"/>
      <c r="Z23" s="70"/>
      <c r="AA23" s="67"/>
      <c r="AB23" s="68"/>
      <c r="AC23" s="69"/>
      <c r="AD23" s="70"/>
      <c r="AE23" s="69"/>
      <c r="AF23" s="70"/>
      <c r="AG23" s="69"/>
      <c r="AH23" s="70"/>
      <c r="AI23" s="69"/>
      <c r="AJ23" s="70"/>
      <c r="AK23" s="69"/>
      <c r="AL23" s="70"/>
      <c r="AM23" s="69"/>
      <c r="AN23" s="70"/>
      <c r="AO23" s="69"/>
      <c r="AP23" s="70"/>
      <c r="AQ23" s="69"/>
      <c r="AR23" s="70"/>
      <c r="AS23" s="69"/>
      <c r="AT23" s="70"/>
      <c r="AU23" s="69"/>
      <c r="AV23" s="70"/>
      <c r="AW23" s="69"/>
      <c r="AX23" s="70"/>
      <c r="AY23" s="69"/>
      <c r="AZ23" s="70"/>
      <c r="BA23" s="69"/>
      <c r="BB23" s="70"/>
      <c r="BC23" s="69"/>
      <c r="BD23" s="70"/>
      <c r="BE23" s="69"/>
      <c r="BF23" s="70"/>
      <c r="BG23" s="69"/>
      <c r="BH23" s="70"/>
      <c r="BI23" s="69"/>
      <c r="BJ23" s="70"/>
      <c r="BK23" s="69"/>
      <c r="BL23" s="70"/>
      <c r="BM23" s="69"/>
      <c r="BN23" s="70"/>
      <c r="BO23" s="29">
        <f t="shared" si="0"/>
        <v>0</v>
      </c>
      <c r="BP23" s="10">
        <f t="shared" si="1"/>
        <v>0</v>
      </c>
      <c r="BQ23" s="10">
        <f t="shared" si="2"/>
        <v>0</v>
      </c>
    </row>
    <row r="24" spans="1:69" x14ac:dyDescent="0.25">
      <c r="A24" s="6" t="s">
        <v>79</v>
      </c>
      <c r="B24" s="65" t="s">
        <v>155</v>
      </c>
      <c r="C24" s="69"/>
      <c r="D24" s="70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69"/>
      <c r="P24" s="70"/>
      <c r="Q24" s="69"/>
      <c r="R24" s="70"/>
      <c r="S24" s="69"/>
      <c r="T24" s="70"/>
      <c r="U24" s="69"/>
      <c r="V24" s="70"/>
      <c r="W24" s="69"/>
      <c r="X24" s="70"/>
      <c r="Y24" s="69"/>
      <c r="Z24" s="70"/>
      <c r="AA24" s="67"/>
      <c r="AB24" s="68"/>
      <c r="AC24" s="69"/>
      <c r="AD24" s="70"/>
      <c r="AE24" s="69"/>
      <c r="AF24" s="70"/>
      <c r="AG24" s="69"/>
      <c r="AH24" s="70"/>
      <c r="AI24" s="69"/>
      <c r="AJ24" s="70"/>
      <c r="AK24" s="69"/>
      <c r="AL24" s="70"/>
      <c r="AM24" s="69"/>
      <c r="AN24" s="70"/>
      <c r="AO24" s="69"/>
      <c r="AP24" s="70"/>
      <c r="AQ24" s="69"/>
      <c r="AR24" s="70"/>
      <c r="AS24" s="69"/>
      <c r="AT24" s="70"/>
      <c r="AU24" s="69"/>
      <c r="AV24" s="70"/>
      <c r="AW24" s="69"/>
      <c r="AX24" s="70">
        <v>1</v>
      </c>
      <c r="AY24" s="69"/>
      <c r="AZ24" s="70"/>
      <c r="BA24" s="69"/>
      <c r="BB24" s="70"/>
      <c r="BC24" s="69"/>
      <c r="BD24" s="70"/>
      <c r="BE24" s="69"/>
      <c r="BF24" s="70"/>
      <c r="BG24" s="69"/>
      <c r="BH24" s="70"/>
      <c r="BI24" s="69"/>
      <c r="BJ24" s="70"/>
      <c r="BK24" s="69"/>
      <c r="BL24" s="70"/>
      <c r="BM24" s="69"/>
      <c r="BN24" s="70"/>
      <c r="BO24" s="29">
        <f t="shared" si="0"/>
        <v>1</v>
      </c>
      <c r="BP24" s="10">
        <f t="shared" si="1"/>
        <v>0</v>
      </c>
      <c r="BQ24" s="10">
        <f t="shared" si="2"/>
        <v>1</v>
      </c>
    </row>
    <row r="25" spans="1:69" x14ac:dyDescent="0.25">
      <c r="A25" s="6" t="s">
        <v>79</v>
      </c>
      <c r="B25" s="65" t="s">
        <v>154</v>
      </c>
      <c r="C25" s="69"/>
      <c r="D25" s="70"/>
      <c r="E25" s="69"/>
      <c r="F25" s="70"/>
      <c r="G25" s="69"/>
      <c r="H25" s="70"/>
      <c r="I25" s="69"/>
      <c r="J25" s="70"/>
      <c r="K25" s="69"/>
      <c r="L25" s="70"/>
      <c r="M25" s="69"/>
      <c r="N25" s="70"/>
      <c r="O25" s="69"/>
      <c r="P25" s="70"/>
      <c r="Q25" s="69"/>
      <c r="R25" s="70"/>
      <c r="S25" s="69"/>
      <c r="T25" s="70"/>
      <c r="U25" s="69">
        <v>1</v>
      </c>
      <c r="V25" s="70">
        <v>1</v>
      </c>
      <c r="W25" s="69"/>
      <c r="X25" s="70"/>
      <c r="Y25" s="69"/>
      <c r="Z25" s="70"/>
      <c r="AA25" s="67"/>
      <c r="AB25" s="68"/>
      <c r="AC25" s="69"/>
      <c r="AD25" s="70"/>
      <c r="AE25" s="69"/>
      <c r="AF25" s="70"/>
      <c r="AG25" s="69"/>
      <c r="AH25" s="70"/>
      <c r="AI25" s="69"/>
      <c r="AJ25" s="70"/>
      <c r="AK25" s="69"/>
      <c r="AL25" s="70"/>
      <c r="AM25" s="69"/>
      <c r="AN25" s="70"/>
      <c r="AO25" s="69"/>
      <c r="AP25" s="70"/>
      <c r="AQ25" s="69"/>
      <c r="AR25" s="70"/>
      <c r="AS25" s="69"/>
      <c r="AT25" s="70"/>
      <c r="AU25" s="69"/>
      <c r="AV25" s="70"/>
      <c r="AW25" s="69"/>
      <c r="AX25" s="70"/>
      <c r="AY25" s="69"/>
      <c r="AZ25" s="70"/>
      <c r="BA25" s="69"/>
      <c r="BB25" s="70"/>
      <c r="BC25" s="69"/>
      <c r="BD25" s="70"/>
      <c r="BE25" s="69"/>
      <c r="BF25" s="70"/>
      <c r="BG25" s="69"/>
      <c r="BH25" s="70"/>
      <c r="BI25" s="69"/>
      <c r="BJ25" s="70"/>
      <c r="BK25" s="69"/>
      <c r="BL25" s="70"/>
      <c r="BM25" s="69"/>
      <c r="BN25" s="70"/>
      <c r="BO25" s="29">
        <f t="shared" si="0"/>
        <v>2</v>
      </c>
      <c r="BP25" s="10">
        <f t="shared" si="1"/>
        <v>1</v>
      </c>
      <c r="BQ25" s="10">
        <f t="shared" si="2"/>
        <v>1</v>
      </c>
    </row>
    <row r="26" spans="1:69" x14ac:dyDescent="0.25">
      <c r="A26" s="6" t="s">
        <v>79</v>
      </c>
      <c r="B26" s="61" t="s">
        <v>156</v>
      </c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69"/>
      <c r="P26" s="70"/>
      <c r="Q26" s="69"/>
      <c r="R26" s="70"/>
      <c r="S26" s="69"/>
      <c r="T26" s="70"/>
      <c r="U26" s="69"/>
      <c r="V26" s="70"/>
      <c r="W26" s="69"/>
      <c r="X26" s="70"/>
      <c r="Y26" s="69"/>
      <c r="Z26" s="70"/>
      <c r="AA26" s="67"/>
      <c r="AB26" s="68"/>
      <c r="AC26" s="69"/>
      <c r="AD26" s="70"/>
      <c r="AE26" s="69"/>
      <c r="AF26" s="70"/>
      <c r="AG26" s="69"/>
      <c r="AH26" s="70"/>
      <c r="AI26" s="69"/>
      <c r="AJ26" s="70"/>
      <c r="AK26" s="69"/>
      <c r="AL26" s="70"/>
      <c r="AM26" s="69"/>
      <c r="AN26" s="70"/>
      <c r="AO26" s="69"/>
      <c r="AP26" s="70"/>
      <c r="AQ26" s="69"/>
      <c r="AR26" s="70"/>
      <c r="AS26" s="69"/>
      <c r="AT26" s="70"/>
      <c r="AU26" s="69"/>
      <c r="AV26" s="70"/>
      <c r="AW26" s="69"/>
      <c r="AX26" s="70"/>
      <c r="AY26" s="69"/>
      <c r="AZ26" s="70"/>
      <c r="BA26" s="69"/>
      <c r="BB26" s="70"/>
      <c r="BC26" s="69"/>
      <c r="BD26" s="70"/>
      <c r="BE26" s="69"/>
      <c r="BF26" s="70"/>
      <c r="BG26" s="69"/>
      <c r="BH26" s="70"/>
      <c r="BI26" s="69"/>
      <c r="BJ26" s="70"/>
      <c r="BK26" s="69"/>
      <c r="BL26" s="70"/>
      <c r="BM26" s="69"/>
      <c r="BN26" s="70"/>
      <c r="BO26" s="29">
        <f t="shared" si="0"/>
        <v>0</v>
      </c>
      <c r="BP26" s="10">
        <f t="shared" si="1"/>
        <v>0</v>
      </c>
      <c r="BQ26" s="10">
        <f t="shared" si="2"/>
        <v>0</v>
      </c>
    </row>
    <row r="27" spans="1:69" x14ac:dyDescent="0.25">
      <c r="A27" s="6" t="s">
        <v>79</v>
      </c>
      <c r="B27" s="65" t="s">
        <v>175</v>
      </c>
      <c r="C27" s="69"/>
      <c r="D27" s="70"/>
      <c r="E27" s="69"/>
      <c r="F27" s="70"/>
      <c r="G27" s="69"/>
      <c r="H27" s="70"/>
      <c r="I27" s="69"/>
      <c r="J27" s="70"/>
      <c r="K27" s="69"/>
      <c r="L27" s="70"/>
      <c r="M27" s="69"/>
      <c r="N27" s="70"/>
      <c r="O27" s="69"/>
      <c r="P27" s="70"/>
      <c r="Q27" s="69"/>
      <c r="R27" s="70"/>
      <c r="S27" s="69">
        <v>1</v>
      </c>
      <c r="T27" s="70">
        <v>3</v>
      </c>
      <c r="U27" s="69">
        <v>10</v>
      </c>
      <c r="V27" s="70">
        <v>21</v>
      </c>
      <c r="W27" s="69"/>
      <c r="X27" s="70"/>
      <c r="Y27" s="69">
        <v>1</v>
      </c>
      <c r="Z27" s="70">
        <v>6</v>
      </c>
      <c r="AA27" s="67"/>
      <c r="AB27" s="68">
        <v>12</v>
      </c>
      <c r="AC27" s="69">
        <v>1</v>
      </c>
      <c r="AD27" s="70">
        <v>6</v>
      </c>
      <c r="AE27" s="69">
        <v>1</v>
      </c>
      <c r="AF27" s="70">
        <v>5</v>
      </c>
      <c r="AG27" s="69">
        <v>1</v>
      </c>
      <c r="AH27" s="70">
        <v>4</v>
      </c>
      <c r="AI27" s="69">
        <v>1</v>
      </c>
      <c r="AJ27" s="70">
        <v>5</v>
      </c>
      <c r="AK27" s="69"/>
      <c r="AL27" s="70"/>
      <c r="AM27" s="69"/>
      <c r="AN27" s="70">
        <v>1</v>
      </c>
      <c r="AO27" s="69"/>
      <c r="AP27" s="70">
        <v>1</v>
      </c>
      <c r="AQ27" s="69"/>
      <c r="AR27" s="70">
        <v>1</v>
      </c>
      <c r="AS27" s="69"/>
      <c r="AT27" s="70"/>
      <c r="AU27" s="69"/>
      <c r="AV27" s="70"/>
      <c r="AW27" s="69">
        <v>3</v>
      </c>
      <c r="AX27" s="70">
        <v>6</v>
      </c>
      <c r="AY27" s="69">
        <v>4</v>
      </c>
      <c r="AZ27" s="70">
        <v>3</v>
      </c>
      <c r="BA27" s="69"/>
      <c r="BB27" s="70"/>
      <c r="BC27" s="69">
        <v>5</v>
      </c>
      <c r="BD27" s="70">
        <v>12</v>
      </c>
      <c r="BE27" s="69"/>
      <c r="BF27" s="70"/>
      <c r="BG27" s="69"/>
      <c r="BH27" s="70"/>
      <c r="BI27" s="69"/>
      <c r="BJ27" s="70"/>
      <c r="BK27" s="69"/>
      <c r="BL27" s="70"/>
      <c r="BM27" s="69"/>
      <c r="BN27" s="70"/>
      <c r="BO27" s="29">
        <f t="shared" si="0"/>
        <v>114</v>
      </c>
      <c r="BP27" s="10">
        <f t="shared" si="1"/>
        <v>28</v>
      </c>
      <c r="BQ27" s="10">
        <f t="shared" si="2"/>
        <v>86</v>
      </c>
    </row>
    <row r="28" spans="1:69" s="11" customFormat="1" x14ac:dyDescent="0.25">
      <c r="A28" s="6" t="s">
        <v>79</v>
      </c>
      <c r="B28" s="65" t="s">
        <v>152</v>
      </c>
      <c r="C28" s="69">
        <v>7</v>
      </c>
      <c r="D28" s="70">
        <v>9</v>
      </c>
      <c r="E28" s="69"/>
      <c r="F28" s="70"/>
      <c r="G28" s="69"/>
      <c r="H28" s="70"/>
      <c r="I28" s="69"/>
      <c r="J28" s="70"/>
      <c r="K28" s="69"/>
      <c r="L28" s="70"/>
      <c r="M28" s="69"/>
      <c r="N28" s="70"/>
      <c r="O28" s="69"/>
      <c r="P28" s="70"/>
      <c r="Q28" s="69"/>
      <c r="R28" s="70"/>
      <c r="S28" s="69">
        <v>5</v>
      </c>
      <c r="T28" s="70">
        <v>7</v>
      </c>
      <c r="U28" s="69">
        <v>2</v>
      </c>
      <c r="V28" s="70">
        <v>1</v>
      </c>
      <c r="W28" s="69"/>
      <c r="X28" s="70"/>
      <c r="Y28" s="69"/>
      <c r="Z28" s="70"/>
      <c r="AA28" s="67"/>
      <c r="AB28" s="68"/>
      <c r="AC28" s="69"/>
      <c r="AD28" s="70"/>
      <c r="AE28" s="69"/>
      <c r="AF28" s="70">
        <v>1</v>
      </c>
      <c r="AG28" s="69"/>
      <c r="AH28" s="70"/>
      <c r="AI28" s="69"/>
      <c r="AJ28" s="70"/>
      <c r="AK28" s="69"/>
      <c r="AL28" s="70"/>
      <c r="AM28" s="69">
        <v>4</v>
      </c>
      <c r="AN28" s="70">
        <v>3</v>
      </c>
      <c r="AO28" s="69">
        <v>5</v>
      </c>
      <c r="AP28" s="70">
        <v>2</v>
      </c>
      <c r="AQ28" s="69">
        <v>4</v>
      </c>
      <c r="AR28" s="70">
        <v>1</v>
      </c>
      <c r="AS28" s="69"/>
      <c r="AT28" s="70"/>
      <c r="AU28" s="69"/>
      <c r="AV28" s="70"/>
      <c r="AW28" s="69"/>
      <c r="AX28" s="70"/>
      <c r="AY28" s="69"/>
      <c r="AZ28" s="70"/>
      <c r="BA28" s="69"/>
      <c r="BB28" s="70"/>
      <c r="BC28" s="69"/>
      <c r="BD28" s="70"/>
      <c r="BE28" s="69"/>
      <c r="BF28" s="70"/>
      <c r="BG28" s="69"/>
      <c r="BH28" s="70"/>
      <c r="BI28" s="69"/>
      <c r="BJ28" s="70"/>
      <c r="BK28" s="69"/>
      <c r="BL28" s="70"/>
      <c r="BM28" s="69"/>
      <c r="BN28" s="70"/>
      <c r="BO28" s="29">
        <f t="shared" si="0"/>
        <v>51</v>
      </c>
      <c r="BP28" s="10">
        <f t="shared" si="1"/>
        <v>27</v>
      </c>
      <c r="BQ28" s="10">
        <f t="shared" si="2"/>
        <v>24</v>
      </c>
    </row>
    <row r="29" spans="1:69" s="11" customFormat="1" x14ac:dyDescent="0.25">
      <c r="A29" s="6" t="s">
        <v>79</v>
      </c>
      <c r="B29" s="65" t="s">
        <v>153</v>
      </c>
      <c r="C29" s="69"/>
      <c r="D29" s="70"/>
      <c r="E29" s="69"/>
      <c r="F29" s="70"/>
      <c r="G29" s="69"/>
      <c r="H29" s="70"/>
      <c r="I29" s="69"/>
      <c r="J29" s="70"/>
      <c r="K29" s="69"/>
      <c r="L29" s="70"/>
      <c r="M29" s="69"/>
      <c r="N29" s="70"/>
      <c r="O29" s="69"/>
      <c r="P29" s="70"/>
      <c r="Q29" s="69"/>
      <c r="R29" s="70"/>
      <c r="S29" s="69">
        <v>1</v>
      </c>
      <c r="T29" s="70"/>
      <c r="U29" s="69">
        <v>5</v>
      </c>
      <c r="V29" s="70">
        <v>5</v>
      </c>
      <c r="W29" s="69"/>
      <c r="X29" s="70"/>
      <c r="Y29" s="69"/>
      <c r="Z29" s="70"/>
      <c r="AA29" s="67"/>
      <c r="AB29" s="68"/>
      <c r="AC29" s="69"/>
      <c r="AD29" s="70"/>
      <c r="AE29" s="69"/>
      <c r="AF29" s="70"/>
      <c r="AG29" s="69"/>
      <c r="AH29" s="70">
        <v>1</v>
      </c>
      <c r="AI29" s="69"/>
      <c r="AJ29" s="70"/>
      <c r="AK29" s="69"/>
      <c r="AL29" s="70"/>
      <c r="AM29" s="69"/>
      <c r="AN29" s="70"/>
      <c r="AO29" s="69"/>
      <c r="AP29" s="70"/>
      <c r="AQ29" s="69"/>
      <c r="AR29" s="70"/>
      <c r="AS29" s="69"/>
      <c r="AT29" s="70"/>
      <c r="AU29" s="69"/>
      <c r="AV29" s="70"/>
      <c r="AW29" s="69"/>
      <c r="AX29" s="70"/>
      <c r="AY29" s="69"/>
      <c r="AZ29" s="70"/>
      <c r="BA29" s="69"/>
      <c r="BB29" s="70"/>
      <c r="BC29" s="69">
        <v>1</v>
      </c>
      <c r="BD29" s="70">
        <v>1</v>
      </c>
      <c r="BE29" s="69"/>
      <c r="BF29" s="70"/>
      <c r="BG29" s="69"/>
      <c r="BH29" s="70"/>
      <c r="BI29" s="69"/>
      <c r="BJ29" s="70"/>
      <c r="BK29" s="69"/>
      <c r="BL29" s="70"/>
      <c r="BM29" s="69"/>
      <c r="BN29" s="70"/>
      <c r="BO29" s="29">
        <f t="shared" si="0"/>
        <v>14</v>
      </c>
      <c r="BP29" s="10">
        <f t="shared" si="1"/>
        <v>7</v>
      </c>
      <c r="BQ29" s="10">
        <f t="shared" si="2"/>
        <v>7</v>
      </c>
    </row>
    <row r="30" spans="1:69" s="11" customFormat="1" x14ac:dyDescent="0.25">
      <c r="A30" s="6" t="s">
        <v>79</v>
      </c>
      <c r="B30" s="10" t="s">
        <v>173</v>
      </c>
      <c r="C30" s="69"/>
      <c r="D30" s="70"/>
      <c r="E30" s="69"/>
      <c r="F30" s="70"/>
      <c r="G30" s="69"/>
      <c r="H30" s="70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69"/>
      <c r="T30" s="70"/>
      <c r="U30" s="69"/>
      <c r="V30" s="70"/>
      <c r="W30" s="69"/>
      <c r="X30" s="70"/>
      <c r="Y30" s="69"/>
      <c r="Z30" s="70"/>
      <c r="AA30" s="67"/>
      <c r="AB30" s="68"/>
      <c r="AC30" s="69"/>
      <c r="AD30" s="70"/>
      <c r="AE30" s="69"/>
      <c r="AF30" s="70"/>
      <c r="AG30" s="69"/>
      <c r="AH30" s="70"/>
      <c r="AI30" s="69"/>
      <c r="AJ30" s="70"/>
      <c r="AK30" s="69"/>
      <c r="AL30" s="70"/>
      <c r="AM30" s="69"/>
      <c r="AN30" s="70"/>
      <c r="AO30" s="69"/>
      <c r="AP30" s="70"/>
      <c r="AQ30" s="69"/>
      <c r="AR30" s="70"/>
      <c r="AS30" s="69"/>
      <c r="AT30" s="70"/>
      <c r="AU30" s="69"/>
      <c r="AV30" s="70"/>
      <c r="AW30" s="69"/>
      <c r="AX30" s="70"/>
      <c r="AY30" s="69"/>
      <c r="AZ30" s="70"/>
      <c r="BA30" s="69"/>
      <c r="BB30" s="70"/>
      <c r="BC30" s="69"/>
      <c r="BD30" s="70"/>
      <c r="BE30" s="69"/>
      <c r="BF30" s="70"/>
      <c r="BG30" s="69"/>
      <c r="BH30" s="70"/>
      <c r="BI30" s="69"/>
      <c r="BJ30" s="70"/>
      <c r="BK30" s="69"/>
      <c r="BL30" s="70"/>
      <c r="BM30" s="69"/>
      <c r="BN30" s="70"/>
      <c r="BO30" s="29">
        <f t="shared" si="0"/>
        <v>0</v>
      </c>
      <c r="BP30" s="10">
        <f t="shared" si="1"/>
        <v>0</v>
      </c>
      <c r="BQ30" s="10">
        <f t="shared" si="2"/>
        <v>0</v>
      </c>
    </row>
    <row r="31" spans="1:69" s="11" customFormat="1" x14ac:dyDescent="0.25">
      <c r="A31" s="6" t="s">
        <v>79</v>
      </c>
      <c r="B31" s="10"/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69"/>
      <c r="T31" s="70"/>
      <c r="U31" s="69"/>
      <c r="V31" s="70"/>
      <c r="W31" s="69"/>
      <c r="X31" s="70"/>
      <c r="Y31" s="69"/>
      <c r="Z31" s="70"/>
      <c r="AA31" s="67"/>
      <c r="AB31" s="68"/>
      <c r="AC31" s="69"/>
      <c r="AD31" s="70"/>
      <c r="AE31" s="69"/>
      <c r="AF31" s="70"/>
      <c r="AG31" s="69"/>
      <c r="AH31" s="70"/>
      <c r="AI31" s="69"/>
      <c r="AJ31" s="70"/>
      <c r="AK31" s="69"/>
      <c r="AL31" s="70"/>
      <c r="AM31" s="69"/>
      <c r="AN31" s="70"/>
      <c r="AO31" s="69"/>
      <c r="AP31" s="70"/>
      <c r="AQ31" s="69"/>
      <c r="AR31" s="70"/>
      <c r="AS31" s="69"/>
      <c r="AT31" s="70"/>
      <c r="AU31" s="69"/>
      <c r="AV31" s="70"/>
      <c r="AW31" s="69"/>
      <c r="AX31" s="70"/>
      <c r="AY31" s="69"/>
      <c r="AZ31" s="70"/>
      <c r="BA31" s="69"/>
      <c r="BB31" s="70"/>
      <c r="BC31" s="69"/>
      <c r="BD31" s="70"/>
      <c r="BE31" s="69"/>
      <c r="BF31" s="70"/>
      <c r="BG31" s="69"/>
      <c r="BH31" s="70"/>
      <c r="BI31" s="69"/>
      <c r="BJ31" s="70"/>
      <c r="BK31" s="69"/>
      <c r="BL31" s="70"/>
      <c r="BM31" s="69"/>
      <c r="BN31" s="70"/>
      <c r="BO31" s="29">
        <f t="shared" si="0"/>
        <v>0</v>
      </c>
      <c r="BP31" s="10">
        <f t="shared" si="1"/>
        <v>0</v>
      </c>
      <c r="BQ31" s="10">
        <f t="shared" si="2"/>
        <v>0</v>
      </c>
    </row>
    <row r="32" spans="1:69" s="11" customFormat="1" x14ac:dyDescent="0.25">
      <c r="A32" s="7" t="s">
        <v>80</v>
      </c>
      <c r="B32" s="61" t="s">
        <v>174</v>
      </c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69"/>
      <c r="T32" s="70"/>
      <c r="U32" s="69"/>
      <c r="V32" s="70"/>
      <c r="W32" s="69"/>
      <c r="X32" s="70"/>
      <c r="Y32" s="69"/>
      <c r="Z32" s="70"/>
      <c r="AA32" s="67"/>
      <c r="AB32" s="68"/>
      <c r="AC32" s="69"/>
      <c r="AD32" s="70"/>
      <c r="AE32" s="69"/>
      <c r="AF32" s="70"/>
      <c r="AG32" s="69"/>
      <c r="AH32" s="70"/>
      <c r="AI32" s="69"/>
      <c r="AJ32" s="70"/>
      <c r="AK32" s="69"/>
      <c r="AL32" s="70"/>
      <c r="AM32" s="69"/>
      <c r="AN32" s="70"/>
      <c r="AO32" s="69"/>
      <c r="AP32" s="70"/>
      <c r="AQ32" s="69"/>
      <c r="AR32" s="70"/>
      <c r="AS32" s="69"/>
      <c r="AT32" s="70"/>
      <c r="AU32" s="69"/>
      <c r="AV32" s="70"/>
      <c r="AW32" s="69"/>
      <c r="AX32" s="70"/>
      <c r="AY32" s="69"/>
      <c r="AZ32" s="70"/>
      <c r="BA32" s="69"/>
      <c r="BB32" s="70"/>
      <c r="BC32" s="69"/>
      <c r="BD32" s="70"/>
      <c r="BE32" s="69"/>
      <c r="BF32" s="70"/>
      <c r="BG32" s="69"/>
      <c r="BH32" s="70"/>
      <c r="BI32" s="69"/>
      <c r="BJ32" s="70"/>
      <c r="BK32" s="69"/>
      <c r="BL32" s="70"/>
      <c r="BM32" s="69"/>
      <c r="BN32" s="70"/>
      <c r="BO32" s="29">
        <f t="shared" si="0"/>
        <v>0</v>
      </c>
      <c r="BP32" s="10">
        <f t="shared" si="1"/>
        <v>0</v>
      </c>
      <c r="BQ32" s="10">
        <f t="shared" si="2"/>
        <v>0</v>
      </c>
    </row>
    <row r="33" spans="1:69" s="11" customFormat="1" x14ac:dyDescent="0.25">
      <c r="A33" s="7" t="s">
        <v>80</v>
      </c>
      <c r="B33" s="66" t="s">
        <v>157</v>
      </c>
      <c r="C33" s="69"/>
      <c r="D33" s="70"/>
      <c r="E33" s="69"/>
      <c r="F33" s="70"/>
      <c r="G33" s="69"/>
      <c r="H33" s="70"/>
      <c r="I33" s="69"/>
      <c r="J33" s="70"/>
      <c r="K33" s="69"/>
      <c r="L33" s="70"/>
      <c r="M33" s="69"/>
      <c r="N33" s="70"/>
      <c r="O33" s="69"/>
      <c r="P33" s="70"/>
      <c r="Q33" s="69"/>
      <c r="R33" s="70"/>
      <c r="S33" s="69"/>
      <c r="T33" s="70"/>
      <c r="U33" s="69"/>
      <c r="V33" s="70"/>
      <c r="W33" s="69"/>
      <c r="X33" s="70"/>
      <c r="Y33" s="69"/>
      <c r="Z33" s="70"/>
      <c r="AA33" s="67"/>
      <c r="AB33" s="68"/>
      <c r="AC33" s="69"/>
      <c r="AD33" s="70"/>
      <c r="AE33" s="69"/>
      <c r="AF33" s="70"/>
      <c r="AG33" s="69"/>
      <c r="AH33" s="70"/>
      <c r="AI33" s="69"/>
      <c r="AJ33" s="70"/>
      <c r="AK33" s="69"/>
      <c r="AL33" s="70"/>
      <c r="AM33" s="69"/>
      <c r="AN33" s="70"/>
      <c r="AO33" s="69"/>
      <c r="AP33" s="70"/>
      <c r="AQ33" s="69"/>
      <c r="AR33" s="70"/>
      <c r="AS33" s="69"/>
      <c r="AT33" s="70"/>
      <c r="AU33" s="69"/>
      <c r="AV33" s="70"/>
      <c r="AW33" s="69"/>
      <c r="AX33" s="70"/>
      <c r="AY33" s="69"/>
      <c r="AZ33" s="70"/>
      <c r="BA33" s="69"/>
      <c r="BB33" s="70"/>
      <c r="BC33" s="69"/>
      <c r="BD33" s="70"/>
      <c r="BE33" s="69"/>
      <c r="BF33" s="70"/>
      <c r="BG33" s="69"/>
      <c r="BH33" s="70"/>
      <c r="BI33" s="69"/>
      <c r="BJ33" s="70"/>
      <c r="BK33" s="69"/>
      <c r="BL33" s="70"/>
      <c r="BM33" s="69">
        <v>1</v>
      </c>
      <c r="BN33" s="70"/>
      <c r="BO33" s="29">
        <f t="shared" si="0"/>
        <v>1</v>
      </c>
      <c r="BP33" s="10">
        <f t="shared" si="1"/>
        <v>1</v>
      </c>
      <c r="BQ33" s="10">
        <f t="shared" si="2"/>
        <v>0</v>
      </c>
    </row>
    <row r="34" spans="1:69" s="11" customFormat="1" x14ac:dyDescent="0.25">
      <c r="A34" s="7" t="s">
        <v>80</v>
      </c>
      <c r="B34" s="63" t="s">
        <v>26</v>
      </c>
      <c r="C34" s="69"/>
      <c r="D34" s="70"/>
      <c r="E34" s="69"/>
      <c r="F34" s="70"/>
      <c r="G34" s="69"/>
      <c r="H34" s="70"/>
      <c r="I34" s="69"/>
      <c r="J34" s="70"/>
      <c r="K34" s="69"/>
      <c r="L34" s="70"/>
      <c r="M34" s="69"/>
      <c r="N34" s="70"/>
      <c r="O34" s="69"/>
      <c r="P34" s="70"/>
      <c r="Q34" s="69"/>
      <c r="R34" s="70"/>
      <c r="S34" s="69"/>
      <c r="T34" s="70"/>
      <c r="U34" s="69"/>
      <c r="V34" s="70"/>
      <c r="W34" s="69"/>
      <c r="X34" s="70"/>
      <c r="Y34" s="69"/>
      <c r="Z34" s="70">
        <v>1</v>
      </c>
      <c r="AA34" s="67"/>
      <c r="AB34" s="68"/>
      <c r="AC34" s="69"/>
      <c r="AD34" s="70"/>
      <c r="AE34" s="69"/>
      <c r="AF34" s="70"/>
      <c r="AG34" s="69"/>
      <c r="AH34" s="70"/>
      <c r="AI34" s="69"/>
      <c r="AJ34" s="70"/>
      <c r="AK34" s="69"/>
      <c r="AL34" s="70"/>
      <c r="AM34" s="69"/>
      <c r="AN34" s="70"/>
      <c r="AO34" s="69"/>
      <c r="AP34" s="70"/>
      <c r="AQ34" s="69"/>
      <c r="AR34" s="70"/>
      <c r="AS34" s="69"/>
      <c r="AT34" s="70"/>
      <c r="AU34" s="69"/>
      <c r="AV34" s="70"/>
      <c r="AW34" s="69"/>
      <c r="AX34" s="70"/>
      <c r="AY34" s="69"/>
      <c r="AZ34" s="70"/>
      <c r="BA34" s="69"/>
      <c r="BB34" s="70"/>
      <c r="BC34" s="69"/>
      <c r="BD34" s="70"/>
      <c r="BE34" s="69"/>
      <c r="BF34" s="70"/>
      <c r="BG34" s="69"/>
      <c r="BH34" s="70"/>
      <c r="BI34" s="69"/>
      <c r="BJ34" s="70"/>
      <c r="BK34" s="69"/>
      <c r="BL34" s="70"/>
      <c r="BM34" s="69"/>
      <c r="BN34" s="70"/>
      <c r="BO34" s="29">
        <f t="shared" si="0"/>
        <v>1</v>
      </c>
      <c r="BP34" s="10">
        <f t="shared" si="1"/>
        <v>0</v>
      </c>
      <c r="BQ34" s="10">
        <f t="shared" si="2"/>
        <v>1</v>
      </c>
    </row>
    <row r="35" spans="1:69" s="11" customFormat="1" x14ac:dyDescent="0.25">
      <c r="A35" s="7" t="s">
        <v>80</v>
      </c>
      <c r="B35" s="66" t="s">
        <v>159</v>
      </c>
      <c r="C35" s="69"/>
      <c r="D35" s="70"/>
      <c r="E35" s="69"/>
      <c r="F35" s="70"/>
      <c r="G35" s="69"/>
      <c r="H35" s="70"/>
      <c r="I35" s="69"/>
      <c r="J35" s="70"/>
      <c r="K35" s="69"/>
      <c r="L35" s="70"/>
      <c r="M35" s="69"/>
      <c r="N35" s="70"/>
      <c r="O35" s="69"/>
      <c r="P35" s="70"/>
      <c r="Q35" s="69"/>
      <c r="R35" s="70"/>
      <c r="S35" s="69"/>
      <c r="T35" s="70"/>
      <c r="U35" s="69"/>
      <c r="V35" s="70"/>
      <c r="W35" s="69"/>
      <c r="X35" s="70"/>
      <c r="Y35" s="69"/>
      <c r="Z35" s="70"/>
      <c r="AA35" s="67"/>
      <c r="AB35" s="68"/>
      <c r="AC35" s="69"/>
      <c r="AD35" s="70"/>
      <c r="AE35" s="69"/>
      <c r="AF35" s="70"/>
      <c r="AG35" s="69"/>
      <c r="AH35" s="70"/>
      <c r="AI35" s="69"/>
      <c r="AJ35" s="70"/>
      <c r="AK35" s="69"/>
      <c r="AL35" s="70"/>
      <c r="AM35" s="69"/>
      <c r="AN35" s="70"/>
      <c r="AO35" s="69"/>
      <c r="AP35" s="70"/>
      <c r="AQ35" s="69"/>
      <c r="AR35" s="70"/>
      <c r="AS35" s="69"/>
      <c r="AT35" s="70"/>
      <c r="AU35" s="69"/>
      <c r="AV35" s="70"/>
      <c r="AW35" s="69"/>
      <c r="AX35" s="70"/>
      <c r="AY35" s="69"/>
      <c r="AZ35" s="70"/>
      <c r="BA35" s="69"/>
      <c r="BB35" s="70"/>
      <c r="BC35" s="69"/>
      <c r="BD35" s="70"/>
      <c r="BE35" s="69"/>
      <c r="BF35" s="70"/>
      <c r="BG35" s="69"/>
      <c r="BH35" s="70"/>
      <c r="BI35" s="69"/>
      <c r="BJ35" s="70"/>
      <c r="BK35" s="69"/>
      <c r="BL35" s="70"/>
      <c r="BM35" s="69"/>
      <c r="BN35" s="70"/>
      <c r="BO35" s="29">
        <f t="shared" si="0"/>
        <v>0</v>
      </c>
      <c r="BP35" s="10">
        <f t="shared" si="1"/>
        <v>0</v>
      </c>
      <c r="BQ35" s="10">
        <f t="shared" si="2"/>
        <v>0</v>
      </c>
    </row>
    <row r="36" spans="1:69" s="11" customFormat="1" x14ac:dyDescent="0.25">
      <c r="A36" s="7" t="s">
        <v>80</v>
      </c>
      <c r="B36" s="66" t="s">
        <v>158</v>
      </c>
      <c r="C36" s="69"/>
      <c r="D36" s="70"/>
      <c r="E36" s="69"/>
      <c r="F36" s="70"/>
      <c r="G36" s="69"/>
      <c r="H36" s="70"/>
      <c r="I36" s="69"/>
      <c r="J36" s="70"/>
      <c r="K36" s="69"/>
      <c r="L36" s="70"/>
      <c r="M36" s="69"/>
      <c r="N36" s="70"/>
      <c r="O36" s="69"/>
      <c r="P36" s="70"/>
      <c r="Q36" s="69"/>
      <c r="R36" s="70"/>
      <c r="S36" s="69"/>
      <c r="T36" s="70"/>
      <c r="U36" s="69"/>
      <c r="V36" s="70"/>
      <c r="W36" s="69"/>
      <c r="X36" s="70"/>
      <c r="Y36" s="69"/>
      <c r="Z36" s="70"/>
      <c r="AA36" s="67"/>
      <c r="AB36" s="68"/>
      <c r="AC36" s="69"/>
      <c r="AD36" s="70"/>
      <c r="AE36" s="69"/>
      <c r="AF36" s="70"/>
      <c r="AG36" s="69"/>
      <c r="AH36" s="70"/>
      <c r="AI36" s="69"/>
      <c r="AJ36" s="70"/>
      <c r="AK36" s="69"/>
      <c r="AL36" s="70"/>
      <c r="AM36" s="69"/>
      <c r="AN36" s="70"/>
      <c r="AO36" s="69"/>
      <c r="AP36" s="70"/>
      <c r="AQ36" s="69"/>
      <c r="AR36" s="70"/>
      <c r="AS36" s="69"/>
      <c r="AT36" s="70"/>
      <c r="AU36" s="69"/>
      <c r="AV36" s="70"/>
      <c r="AW36" s="69"/>
      <c r="AX36" s="70"/>
      <c r="AY36" s="69"/>
      <c r="AZ36" s="70"/>
      <c r="BA36" s="69"/>
      <c r="BB36" s="70"/>
      <c r="BC36" s="69"/>
      <c r="BD36" s="70"/>
      <c r="BE36" s="69"/>
      <c r="BF36" s="70"/>
      <c r="BG36" s="69"/>
      <c r="BH36" s="70"/>
      <c r="BI36" s="69"/>
      <c r="BJ36" s="70"/>
      <c r="BK36" s="69"/>
      <c r="BL36" s="70"/>
      <c r="BM36" s="69"/>
      <c r="BN36" s="70"/>
      <c r="BO36" s="29">
        <f t="shared" si="0"/>
        <v>0</v>
      </c>
      <c r="BP36" s="10">
        <f t="shared" si="1"/>
        <v>0</v>
      </c>
      <c r="BQ36" s="10">
        <f t="shared" si="2"/>
        <v>0</v>
      </c>
    </row>
    <row r="37" spans="1:69" s="11" customFormat="1" x14ac:dyDescent="0.25">
      <c r="A37" s="7" t="s">
        <v>80</v>
      </c>
      <c r="B37" s="66" t="s">
        <v>160</v>
      </c>
      <c r="C37" s="67"/>
      <c r="D37" s="68"/>
      <c r="E37" s="69"/>
      <c r="F37" s="70"/>
      <c r="G37" s="69"/>
      <c r="H37" s="70"/>
      <c r="I37" s="69"/>
      <c r="J37" s="70"/>
      <c r="K37" s="69"/>
      <c r="L37" s="70"/>
      <c r="M37" s="69"/>
      <c r="N37" s="70"/>
      <c r="O37" s="69"/>
      <c r="P37" s="70"/>
      <c r="Q37" s="69"/>
      <c r="R37" s="70"/>
      <c r="S37" s="69"/>
      <c r="T37" s="70"/>
      <c r="U37" s="69"/>
      <c r="V37" s="70"/>
      <c r="W37" s="69"/>
      <c r="X37" s="70"/>
      <c r="Y37" s="67"/>
      <c r="Z37" s="68"/>
      <c r="AA37" s="67"/>
      <c r="AB37" s="68"/>
      <c r="AC37" s="69"/>
      <c r="AD37" s="70"/>
      <c r="AE37" s="69"/>
      <c r="AF37" s="70"/>
      <c r="AG37" s="69"/>
      <c r="AH37" s="70"/>
      <c r="AI37" s="69"/>
      <c r="AJ37" s="70"/>
      <c r="AK37" s="69"/>
      <c r="AL37" s="70"/>
      <c r="AM37" s="69"/>
      <c r="AN37" s="70"/>
      <c r="AO37" s="67"/>
      <c r="AP37" s="68"/>
      <c r="AQ37" s="67"/>
      <c r="AR37" s="68"/>
      <c r="AS37" s="69"/>
      <c r="AT37" s="70"/>
      <c r="AU37" s="69"/>
      <c r="AV37" s="70"/>
      <c r="AW37" s="69"/>
      <c r="AX37" s="70"/>
      <c r="AY37" s="69"/>
      <c r="AZ37" s="70"/>
      <c r="BA37" s="69"/>
      <c r="BB37" s="70"/>
      <c r="BC37" s="69"/>
      <c r="BD37" s="70"/>
      <c r="BE37" s="69"/>
      <c r="BF37" s="70"/>
      <c r="BG37" s="69"/>
      <c r="BH37" s="70"/>
      <c r="BI37" s="69"/>
      <c r="BJ37" s="70"/>
      <c r="BK37" s="69"/>
      <c r="BL37" s="70"/>
      <c r="BM37" s="69"/>
      <c r="BN37" s="70"/>
      <c r="BO37" s="29">
        <f t="shared" si="0"/>
        <v>0</v>
      </c>
      <c r="BP37" s="10">
        <f t="shared" si="1"/>
        <v>0</v>
      </c>
      <c r="BQ37" s="10">
        <f t="shared" si="2"/>
        <v>0</v>
      </c>
    </row>
    <row r="38" spans="1:69" s="11" customFormat="1" x14ac:dyDescent="0.25">
      <c r="A38" s="7" t="s">
        <v>80</v>
      </c>
      <c r="B38" s="66" t="s">
        <v>161</v>
      </c>
      <c r="C38" s="67"/>
      <c r="D38" s="68"/>
      <c r="E38" s="69"/>
      <c r="F38" s="70"/>
      <c r="G38" s="69"/>
      <c r="H38" s="70"/>
      <c r="I38" s="69"/>
      <c r="J38" s="70"/>
      <c r="K38" s="69"/>
      <c r="L38" s="70"/>
      <c r="M38" s="69"/>
      <c r="N38" s="70"/>
      <c r="O38" s="69"/>
      <c r="P38" s="70"/>
      <c r="Q38" s="69"/>
      <c r="R38" s="70"/>
      <c r="S38" s="69"/>
      <c r="T38" s="70"/>
      <c r="U38" s="69"/>
      <c r="V38" s="70"/>
      <c r="W38" s="69"/>
      <c r="X38" s="70"/>
      <c r="Y38" s="67">
        <v>1</v>
      </c>
      <c r="Z38" s="68">
        <v>1</v>
      </c>
      <c r="AA38" s="67"/>
      <c r="AB38" s="68"/>
      <c r="AC38" s="69"/>
      <c r="AD38" s="70"/>
      <c r="AE38" s="69"/>
      <c r="AF38" s="70"/>
      <c r="AG38" s="69"/>
      <c r="AH38" s="70"/>
      <c r="AI38" s="69"/>
      <c r="AJ38" s="70"/>
      <c r="AK38" s="69"/>
      <c r="AL38" s="70"/>
      <c r="AM38" s="69"/>
      <c r="AN38" s="70"/>
      <c r="AO38" s="67"/>
      <c r="AP38" s="68"/>
      <c r="AQ38" s="67"/>
      <c r="AR38" s="68"/>
      <c r="AS38" s="69"/>
      <c r="AT38" s="70"/>
      <c r="AU38" s="69"/>
      <c r="AV38" s="70"/>
      <c r="AW38" s="69"/>
      <c r="AX38" s="70"/>
      <c r="AY38" s="69"/>
      <c r="AZ38" s="70"/>
      <c r="BA38" s="69"/>
      <c r="BB38" s="70"/>
      <c r="BC38" s="69"/>
      <c r="BD38" s="70"/>
      <c r="BE38" s="69"/>
      <c r="BF38" s="70"/>
      <c r="BG38" s="69"/>
      <c r="BH38" s="70"/>
      <c r="BI38" s="69"/>
      <c r="BJ38" s="70"/>
      <c r="BK38" s="69"/>
      <c r="BL38" s="70"/>
      <c r="BM38" s="69">
        <v>4</v>
      </c>
      <c r="BN38" s="70">
        <v>4</v>
      </c>
      <c r="BO38" s="29">
        <f t="shared" si="0"/>
        <v>10</v>
      </c>
      <c r="BP38" s="10">
        <f t="shared" si="1"/>
        <v>5</v>
      </c>
      <c r="BQ38" s="10">
        <f t="shared" si="2"/>
        <v>5</v>
      </c>
    </row>
    <row r="39" spans="1:69" s="11" customFormat="1" x14ac:dyDescent="0.25">
      <c r="A39" s="8"/>
      <c r="B39" s="32" t="s">
        <v>123</v>
      </c>
      <c r="C39" s="71"/>
      <c r="D39" s="72"/>
      <c r="E39" s="71"/>
      <c r="F39" s="72"/>
      <c r="G39" s="71"/>
      <c r="H39" s="72"/>
      <c r="I39" s="71"/>
      <c r="J39" s="72"/>
      <c r="K39" s="71"/>
      <c r="L39" s="72"/>
      <c r="M39" s="71"/>
      <c r="N39" s="72"/>
      <c r="O39" s="71"/>
      <c r="P39" s="72"/>
      <c r="Q39" s="71"/>
      <c r="R39" s="72"/>
      <c r="S39" s="69"/>
      <c r="T39" s="70"/>
      <c r="U39" s="71"/>
      <c r="V39" s="72"/>
      <c r="W39" s="71"/>
      <c r="X39" s="72"/>
      <c r="Y39" s="67"/>
      <c r="Z39" s="68"/>
      <c r="AA39" s="67"/>
      <c r="AB39" s="68"/>
      <c r="AC39" s="71"/>
      <c r="AD39" s="72"/>
      <c r="AE39" s="71"/>
      <c r="AF39" s="72"/>
      <c r="AG39" s="71"/>
      <c r="AH39" s="72"/>
      <c r="AI39" s="71"/>
      <c r="AJ39" s="72"/>
      <c r="AK39" s="71"/>
      <c r="AL39" s="72"/>
      <c r="AM39" s="69"/>
      <c r="AN39" s="70"/>
      <c r="AO39" s="67"/>
      <c r="AP39" s="68"/>
      <c r="AQ39" s="67"/>
      <c r="AR39" s="68"/>
      <c r="AS39" s="71"/>
      <c r="AT39" s="72"/>
      <c r="AU39" s="71"/>
      <c r="AV39" s="72"/>
      <c r="AW39" s="69"/>
      <c r="AX39" s="70"/>
      <c r="AY39" s="69"/>
      <c r="AZ39" s="70"/>
      <c r="BA39" s="71"/>
      <c r="BB39" s="72"/>
      <c r="BC39" s="69"/>
      <c r="BD39" s="70"/>
      <c r="BE39" s="71"/>
      <c r="BF39" s="72"/>
      <c r="BG39" s="71"/>
      <c r="BH39" s="72"/>
      <c r="BI39" s="71"/>
      <c r="BJ39" s="72"/>
      <c r="BK39" s="71"/>
      <c r="BL39" s="72"/>
      <c r="BM39" s="69"/>
      <c r="BN39" s="70"/>
      <c r="BO39" s="29">
        <f t="shared" si="0"/>
        <v>0</v>
      </c>
      <c r="BP39" s="10">
        <f t="shared" si="1"/>
        <v>0</v>
      </c>
      <c r="BQ39" s="10">
        <f t="shared" si="2"/>
        <v>0</v>
      </c>
    </row>
    <row r="40" spans="1:69" s="11" customFormat="1" x14ac:dyDescent="0.25">
      <c r="A40" s="8"/>
      <c r="B40" s="32" t="s">
        <v>122</v>
      </c>
      <c r="C40" s="71"/>
      <c r="D40" s="72"/>
      <c r="E40" s="71"/>
      <c r="F40" s="72"/>
      <c r="G40" s="71"/>
      <c r="H40" s="72"/>
      <c r="I40" s="71"/>
      <c r="J40" s="72"/>
      <c r="K40" s="71"/>
      <c r="L40" s="72"/>
      <c r="M40" s="71"/>
      <c r="N40" s="72"/>
      <c r="O40" s="71"/>
      <c r="P40" s="72"/>
      <c r="Q40" s="71"/>
      <c r="R40" s="72"/>
      <c r="S40" s="71"/>
      <c r="T40" s="72"/>
      <c r="U40" s="71"/>
      <c r="V40" s="72"/>
      <c r="W40" s="71"/>
      <c r="X40" s="72"/>
      <c r="Y40" s="71"/>
      <c r="Z40" s="72"/>
      <c r="AA40" s="71"/>
      <c r="AB40" s="72"/>
      <c r="AC40" s="71"/>
      <c r="AD40" s="72"/>
      <c r="AE40" s="71"/>
      <c r="AF40" s="72"/>
      <c r="AG40" s="71"/>
      <c r="AH40" s="72"/>
      <c r="AI40" s="71"/>
      <c r="AJ40" s="72"/>
      <c r="AK40" s="71"/>
      <c r="AL40" s="72"/>
      <c r="AM40" s="71"/>
      <c r="AN40" s="72"/>
      <c r="AO40" s="71"/>
      <c r="AP40" s="72"/>
      <c r="AQ40" s="71"/>
      <c r="AR40" s="72"/>
      <c r="AS40" s="71"/>
      <c r="AT40" s="72"/>
      <c r="AU40" s="71"/>
      <c r="AV40" s="72"/>
      <c r="AW40" s="71"/>
      <c r="AX40" s="72"/>
      <c r="AY40" s="71"/>
      <c r="AZ40" s="72"/>
      <c r="BA40" s="71"/>
      <c r="BB40" s="72"/>
      <c r="BC40" s="71"/>
      <c r="BD40" s="72"/>
      <c r="BE40" s="71"/>
      <c r="BF40" s="72"/>
      <c r="BG40" s="71"/>
      <c r="BH40" s="72"/>
      <c r="BI40" s="71"/>
      <c r="BJ40" s="72"/>
      <c r="BK40" s="71"/>
      <c r="BL40" s="72"/>
      <c r="BM40" s="71"/>
      <c r="BN40" s="72"/>
      <c r="BO40" s="29">
        <f t="shared" si="0"/>
        <v>0</v>
      </c>
      <c r="BP40" s="10">
        <f t="shared" si="1"/>
        <v>0</v>
      </c>
      <c r="BQ40" s="10">
        <f t="shared" si="2"/>
        <v>0</v>
      </c>
    </row>
    <row r="41" spans="1:69" s="11" customFormat="1" x14ac:dyDescent="0.25">
      <c r="A41" s="8"/>
      <c r="B41" s="32" t="s">
        <v>125</v>
      </c>
      <c r="C41" s="71"/>
      <c r="D41" s="72"/>
      <c r="E41" s="71"/>
      <c r="F41" s="72"/>
      <c r="G41" s="71"/>
      <c r="H41" s="72"/>
      <c r="I41" s="71"/>
      <c r="J41" s="72"/>
      <c r="K41" s="71"/>
      <c r="L41" s="72"/>
      <c r="M41" s="71"/>
      <c r="N41" s="72"/>
      <c r="O41" s="71"/>
      <c r="P41" s="72"/>
      <c r="Q41" s="71"/>
      <c r="R41" s="72"/>
      <c r="S41" s="71"/>
      <c r="T41" s="72"/>
      <c r="U41" s="71"/>
      <c r="V41" s="72"/>
      <c r="W41" s="71"/>
      <c r="X41" s="72"/>
      <c r="Y41" s="71"/>
      <c r="Z41" s="72"/>
      <c r="AA41" s="71"/>
      <c r="AB41" s="72"/>
      <c r="AC41" s="71"/>
      <c r="AD41" s="72"/>
      <c r="AE41" s="71"/>
      <c r="AF41" s="72"/>
      <c r="AG41" s="71"/>
      <c r="AH41" s="72"/>
      <c r="AI41" s="71"/>
      <c r="AJ41" s="72"/>
      <c r="AK41" s="71"/>
      <c r="AL41" s="72"/>
      <c r="AM41" s="71"/>
      <c r="AN41" s="72"/>
      <c r="AO41" s="71"/>
      <c r="AP41" s="72"/>
      <c r="AQ41" s="71"/>
      <c r="AR41" s="72"/>
      <c r="AS41" s="71"/>
      <c r="AT41" s="72"/>
      <c r="AU41" s="71"/>
      <c r="AV41" s="72"/>
      <c r="AW41" s="71"/>
      <c r="AX41" s="72"/>
      <c r="AY41" s="71"/>
      <c r="AZ41" s="72"/>
      <c r="BA41" s="71"/>
      <c r="BB41" s="72"/>
      <c r="BC41" s="71"/>
      <c r="BD41" s="72"/>
      <c r="BE41" s="71"/>
      <c r="BF41" s="72"/>
      <c r="BG41" s="71"/>
      <c r="BH41" s="72"/>
      <c r="BI41" s="71"/>
      <c r="BJ41" s="72"/>
      <c r="BK41" s="71"/>
      <c r="BL41" s="72"/>
      <c r="BM41" s="71"/>
      <c r="BN41" s="72"/>
      <c r="BO41" s="29">
        <f t="shared" si="0"/>
        <v>0</v>
      </c>
      <c r="BP41" s="10">
        <f t="shared" si="1"/>
        <v>0</v>
      </c>
      <c r="BQ41" s="10">
        <f t="shared" si="2"/>
        <v>0</v>
      </c>
    </row>
    <row r="42" spans="1:69" s="11" customFormat="1" x14ac:dyDescent="0.25">
      <c r="A42" s="8"/>
      <c r="B42" s="32" t="s">
        <v>124</v>
      </c>
      <c r="C42" s="71"/>
      <c r="D42" s="72"/>
      <c r="E42" s="71"/>
      <c r="F42" s="72"/>
      <c r="G42" s="71"/>
      <c r="H42" s="72"/>
      <c r="I42" s="71"/>
      <c r="J42" s="72"/>
      <c r="K42" s="71"/>
      <c r="L42" s="72"/>
      <c r="M42" s="71"/>
      <c r="N42" s="72"/>
      <c r="O42" s="71"/>
      <c r="P42" s="72"/>
      <c r="Q42" s="71"/>
      <c r="R42" s="72"/>
      <c r="S42" s="71"/>
      <c r="T42" s="72"/>
      <c r="U42" s="71"/>
      <c r="V42" s="72"/>
      <c r="W42" s="71"/>
      <c r="X42" s="72"/>
      <c r="Y42" s="71"/>
      <c r="Z42" s="72"/>
      <c r="AA42" s="71"/>
      <c r="AB42" s="72"/>
      <c r="AC42" s="71"/>
      <c r="AD42" s="72"/>
      <c r="AE42" s="71"/>
      <c r="AF42" s="72"/>
      <c r="AG42" s="71"/>
      <c r="AH42" s="72"/>
      <c r="AI42" s="71"/>
      <c r="AJ42" s="72"/>
      <c r="AK42" s="71"/>
      <c r="AL42" s="72"/>
      <c r="AM42" s="71"/>
      <c r="AN42" s="72"/>
      <c r="AO42" s="71"/>
      <c r="AP42" s="72"/>
      <c r="AQ42" s="71"/>
      <c r="AR42" s="72"/>
      <c r="AS42" s="71"/>
      <c r="AT42" s="72"/>
      <c r="AU42" s="71"/>
      <c r="AV42" s="72"/>
      <c r="AW42" s="71"/>
      <c r="AX42" s="72"/>
      <c r="AY42" s="71"/>
      <c r="AZ42" s="72"/>
      <c r="BA42" s="71"/>
      <c r="BB42" s="72"/>
      <c r="BC42" s="71"/>
      <c r="BD42" s="72"/>
      <c r="BE42" s="71"/>
      <c r="BF42" s="72"/>
      <c r="BG42" s="71"/>
      <c r="BH42" s="72"/>
      <c r="BI42" s="71"/>
      <c r="BJ42" s="72"/>
      <c r="BK42" s="71"/>
      <c r="BL42" s="72"/>
      <c r="BM42" s="71"/>
      <c r="BN42" s="72"/>
      <c r="BO42" s="29">
        <f t="shared" si="0"/>
        <v>0</v>
      </c>
      <c r="BP42" s="10">
        <f t="shared" si="1"/>
        <v>0</v>
      </c>
      <c r="BQ42" s="10">
        <f t="shared" si="2"/>
        <v>0</v>
      </c>
    </row>
    <row r="43" spans="1:69" s="11" customFormat="1" x14ac:dyDescent="0.25">
      <c r="A43" s="4"/>
      <c r="B43" s="4"/>
      <c r="C43" s="71"/>
      <c r="D43" s="72"/>
      <c r="E43" s="71"/>
      <c r="F43" s="72"/>
      <c r="G43" s="71"/>
      <c r="H43" s="72"/>
      <c r="I43" s="71"/>
      <c r="J43" s="72"/>
      <c r="K43" s="71"/>
      <c r="L43" s="72"/>
      <c r="M43" s="71"/>
      <c r="N43" s="72"/>
      <c r="O43" s="71"/>
      <c r="P43" s="72"/>
      <c r="Q43" s="71"/>
      <c r="R43" s="72"/>
      <c r="S43" s="71"/>
      <c r="T43" s="72"/>
      <c r="U43" s="71"/>
      <c r="V43" s="72"/>
      <c r="W43" s="71"/>
      <c r="X43" s="72"/>
      <c r="Y43" s="71"/>
      <c r="Z43" s="72"/>
      <c r="AA43" s="71"/>
      <c r="AB43" s="72"/>
      <c r="AC43" s="71"/>
      <c r="AD43" s="72"/>
      <c r="AE43" s="71"/>
      <c r="AF43" s="72"/>
      <c r="AG43" s="71"/>
      <c r="AH43" s="72"/>
      <c r="AI43" s="71"/>
      <c r="AJ43" s="72"/>
      <c r="AK43" s="71"/>
      <c r="AL43" s="72"/>
      <c r="AM43" s="71"/>
      <c r="AN43" s="72"/>
      <c r="AO43" s="71"/>
      <c r="AP43" s="72"/>
      <c r="AQ43" s="71"/>
      <c r="AR43" s="72"/>
      <c r="AS43" s="71"/>
      <c r="AT43" s="72"/>
      <c r="AU43" s="71"/>
      <c r="AV43" s="72"/>
      <c r="AW43" s="71"/>
      <c r="AX43" s="72"/>
      <c r="AY43" s="71"/>
      <c r="AZ43" s="72"/>
      <c r="BA43" s="71"/>
      <c r="BB43" s="72"/>
      <c r="BC43" s="71"/>
      <c r="BD43" s="72"/>
      <c r="BE43" s="71"/>
      <c r="BF43" s="72"/>
      <c r="BG43" s="71"/>
      <c r="BH43" s="72"/>
      <c r="BI43" s="71"/>
      <c r="BJ43" s="72"/>
      <c r="BK43" s="71"/>
      <c r="BL43" s="72"/>
      <c r="BM43" s="71"/>
      <c r="BN43" s="72"/>
      <c r="BO43" s="29">
        <f t="shared" si="0"/>
        <v>0</v>
      </c>
      <c r="BP43" s="10">
        <f t="shared" si="1"/>
        <v>0</v>
      </c>
      <c r="BQ43" s="10">
        <f t="shared" si="2"/>
        <v>0</v>
      </c>
    </row>
    <row r="44" spans="1:69" ht="14.4" thickBot="1" x14ac:dyDescent="0.3">
      <c r="C44" s="33">
        <f t="shared" ref="C44:T44" si="3">SUM(C6:C29)</f>
        <v>24</v>
      </c>
      <c r="D44" s="37">
        <f t="shared" si="3"/>
        <v>28</v>
      </c>
      <c r="E44" s="33">
        <f t="shared" si="3"/>
        <v>0</v>
      </c>
      <c r="F44" s="37">
        <f t="shared" si="3"/>
        <v>0</v>
      </c>
      <c r="G44" s="33">
        <f t="shared" si="3"/>
        <v>0</v>
      </c>
      <c r="H44" s="37">
        <f t="shared" si="3"/>
        <v>0</v>
      </c>
      <c r="I44" s="33">
        <f t="shared" si="3"/>
        <v>0</v>
      </c>
      <c r="J44" s="37">
        <f t="shared" si="3"/>
        <v>0</v>
      </c>
      <c r="K44" s="33">
        <f t="shared" si="3"/>
        <v>0</v>
      </c>
      <c r="L44" s="37">
        <f t="shared" si="3"/>
        <v>0</v>
      </c>
      <c r="M44" s="33">
        <f t="shared" si="3"/>
        <v>0</v>
      </c>
      <c r="N44" s="37">
        <f t="shared" si="3"/>
        <v>0</v>
      </c>
      <c r="O44" s="33">
        <f t="shared" si="3"/>
        <v>0</v>
      </c>
      <c r="P44" s="37">
        <f t="shared" si="3"/>
        <v>0</v>
      </c>
      <c r="Q44" s="33">
        <f t="shared" si="3"/>
        <v>0</v>
      </c>
      <c r="R44" s="37">
        <f t="shared" si="3"/>
        <v>0</v>
      </c>
      <c r="S44" s="33">
        <f t="shared" si="3"/>
        <v>19</v>
      </c>
      <c r="T44" s="37">
        <f t="shared" si="3"/>
        <v>34</v>
      </c>
      <c r="U44" s="33">
        <f>SUM(U6:U43)</f>
        <v>33</v>
      </c>
      <c r="V44" s="37">
        <f t="shared" ref="V44:BA44" si="4">SUM(V6:V29)</f>
        <v>53</v>
      </c>
      <c r="W44" s="33">
        <f t="shared" si="4"/>
        <v>0</v>
      </c>
      <c r="X44" s="37">
        <f t="shared" si="4"/>
        <v>0</v>
      </c>
      <c r="Y44" s="33">
        <f t="shared" si="4"/>
        <v>4</v>
      </c>
      <c r="Z44" s="37">
        <f t="shared" si="4"/>
        <v>24</v>
      </c>
      <c r="AA44" s="33">
        <f t="shared" si="4"/>
        <v>3</v>
      </c>
      <c r="AB44" s="37">
        <f t="shared" si="4"/>
        <v>34</v>
      </c>
      <c r="AC44" s="33">
        <f t="shared" si="4"/>
        <v>4</v>
      </c>
      <c r="AD44" s="37">
        <f t="shared" si="4"/>
        <v>26</v>
      </c>
      <c r="AE44" s="33">
        <f t="shared" si="4"/>
        <v>4</v>
      </c>
      <c r="AF44" s="37">
        <f t="shared" si="4"/>
        <v>24</v>
      </c>
      <c r="AG44" s="33">
        <f t="shared" si="4"/>
        <v>5</v>
      </c>
      <c r="AH44" s="37">
        <f t="shared" si="4"/>
        <v>21</v>
      </c>
      <c r="AI44" s="33">
        <f t="shared" si="4"/>
        <v>6</v>
      </c>
      <c r="AJ44" s="37">
        <f t="shared" si="4"/>
        <v>20</v>
      </c>
      <c r="AK44" s="33">
        <f t="shared" si="4"/>
        <v>0</v>
      </c>
      <c r="AL44" s="37">
        <f t="shared" si="4"/>
        <v>0</v>
      </c>
      <c r="AM44" s="33">
        <f t="shared" si="4"/>
        <v>4</v>
      </c>
      <c r="AN44" s="37">
        <f t="shared" si="4"/>
        <v>14</v>
      </c>
      <c r="AO44" s="33">
        <f t="shared" si="4"/>
        <v>5</v>
      </c>
      <c r="AP44" s="37">
        <f t="shared" si="4"/>
        <v>13</v>
      </c>
      <c r="AQ44" s="33">
        <f t="shared" si="4"/>
        <v>5</v>
      </c>
      <c r="AR44" s="37">
        <f t="shared" si="4"/>
        <v>9</v>
      </c>
      <c r="AS44" s="33">
        <f t="shared" si="4"/>
        <v>0</v>
      </c>
      <c r="AT44" s="37">
        <f t="shared" si="4"/>
        <v>0</v>
      </c>
      <c r="AU44" s="33">
        <f t="shared" si="4"/>
        <v>0</v>
      </c>
      <c r="AV44" s="37">
        <f t="shared" si="4"/>
        <v>0</v>
      </c>
      <c r="AW44" s="33">
        <f t="shared" si="4"/>
        <v>9</v>
      </c>
      <c r="AX44" s="37">
        <f t="shared" si="4"/>
        <v>14</v>
      </c>
      <c r="AY44" s="33">
        <f t="shared" si="4"/>
        <v>9</v>
      </c>
      <c r="AZ44" s="37">
        <f t="shared" si="4"/>
        <v>9</v>
      </c>
      <c r="BA44" s="33">
        <f t="shared" si="4"/>
        <v>0</v>
      </c>
      <c r="BB44" s="37">
        <f t="shared" ref="BB44:BQ44" si="5">SUM(BB6:BB29)</f>
        <v>0</v>
      </c>
      <c r="BC44" s="33">
        <f t="shared" si="5"/>
        <v>14</v>
      </c>
      <c r="BD44" s="37">
        <f t="shared" si="5"/>
        <v>22</v>
      </c>
      <c r="BE44" s="33">
        <f t="shared" si="5"/>
        <v>0</v>
      </c>
      <c r="BF44" s="37">
        <f t="shared" si="5"/>
        <v>0</v>
      </c>
      <c r="BG44" s="33">
        <f t="shared" si="5"/>
        <v>0</v>
      </c>
      <c r="BH44" s="37">
        <f t="shared" si="5"/>
        <v>0</v>
      </c>
      <c r="BI44" s="33">
        <f t="shared" si="5"/>
        <v>0</v>
      </c>
      <c r="BJ44" s="37">
        <f t="shared" si="5"/>
        <v>0</v>
      </c>
      <c r="BK44" s="33">
        <f t="shared" si="5"/>
        <v>0</v>
      </c>
      <c r="BL44" s="37">
        <f t="shared" si="5"/>
        <v>0</v>
      </c>
      <c r="BM44" s="33">
        <f t="shared" si="5"/>
        <v>0</v>
      </c>
      <c r="BN44" s="37">
        <f t="shared" si="5"/>
        <v>0</v>
      </c>
      <c r="BO44" s="41">
        <f t="shared" si="5"/>
        <v>493</v>
      </c>
      <c r="BP44" s="35">
        <f t="shared" si="5"/>
        <v>148</v>
      </c>
      <c r="BQ44" s="38">
        <f t="shared" si="5"/>
        <v>345</v>
      </c>
    </row>
    <row r="45" spans="1:69" ht="14.4" thickBot="1" x14ac:dyDescent="0.3">
      <c r="BH45" s="105">
        <f>SUM(C44:BN44)</f>
        <v>493</v>
      </c>
      <c r="BI45" s="106"/>
      <c r="BJ45" s="106"/>
      <c r="BK45" s="106"/>
      <c r="BL45" s="106"/>
      <c r="BM45" s="106"/>
      <c r="BN45" s="107"/>
      <c r="BP45" s="102">
        <f>SUM(BP44:BQ44)</f>
        <v>493</v>
      </c>
      <c r="BQ45" s="103"/>
    </row>
  </sheetData>
  <sortState xmlns:xlrd2="http://schemas.microsoft.com/office/spreadsheetml/2017/richdata2" ref="B6:B30">
    <sortCondition ref="B6:B30"/>
  </sortState>
  <mergeCells count="46">
    <mergeCell ref="BC3:BH3"/>
    <mergeCell ref="BM3:BN3"/>
    <mergeCell ref="Y3:AJ3"/>
    <mergeCell ref="AK3:AL3"/>
    <mergeCell ref="AM3:AV3"/>
    <mergeCell ref="AW3:BB3"/>
    <mergeCell ref="C3:D3"/>
    <mergeCell ref="E3:J3"/>
    <mergeCell ref="K3:P3"/>
    <mergeCell ref="Q3:R3"/>
    <mergeCell ref="S3:T3"/>
    <mergeCell ref="AU4:AV4"/>
    <mergeCell ref="AM4:AN4"/>
    <mergeCell ref="BH45:BN45"/>
    <mergeCell ref="BO4:BO5"/>
    <mergeCell ref="AG4:AH4"/>
    <mergeCell ref="BP45:BQ45"/>
    <mergeCell ref="BE4:BF4"/>
    <mergeCell ref="BI4:BL4"/>
    <mergeCell ref="BC4:BD4"/>
    <mergeCell ref="BG4:BH4"/>
    <mergeCell ref="E4:F4"/>
    <mergeCell ref="S4:T4"/>
    <mergeCell ref="U4:V4"/>
    <mergeCell ref="AE4:AF4"/>
    <mergeCell ref="G4:H4"/>
    <mergeCell ref="I4:J4"/>
    <mergeCell ref="AC4:AD4"/>
    <mergeCell ref="AA4:AB4"/>
    <mergeCell ref="Y4:Z4"/>
    <mergeCell ref="B1:BO1"/>
    <mergeCell ref="AO4:AP4"/>
    <mergeCell ref="AQ4:AR4"/>
    <mergeCell ref="U3:X3"/>
    <mergeCell ref="BI3:BL3"/>
    <mergeCell ref="BM4:BN4"/>
    <mergeCell ref="AW4:BB4"/>
    <mergeCell ref="AI4:AJ4"/>
    <mergeCell ref="AK4:AL4"/>
    <mergeCell ref="AS4:AT4"/>
    <mergeCell ref="Q4:R4"/>
    <mergeCell ref="W4:X4"/>
    <mergeCell ref="C4:D4"/>
    <mergeCell ref="K4:L4"/>
    <mergeCell ref="O4:P4"/>
    <mergeCell ref="M4:N4"/>
  </mergeCells>
  <phoneticPr fontId="0" type="noConversion"/>
  <pageMargins left="0.17" right="0.16" top="0.17" bottom="0.16" header="0.17" footer="0.16"/>
  <pageSetup orientation="landscape" horizontalDpi="300" verticalDpi="300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DM45"/>
  <sheetViews>
    <sheetView zoomScale="118" zoomScaleNormal="118" zoomScaleSheetLayoutView="75" workbookViewId="0">
      <pane xSplit="2" ySplit="1" topLeftCell="BT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baseColWidth="10" defaultColWidth="11.44140625" defaultRowHeight="13.8" x14ac:dyDescent="0.3"/>
  <cols>
    <col min="1" max="1" width="6.33203125" style="1" bestFit="1" customWidth="1"/>
    <col min="2" max="2" width="18.33203125" style="1" bestFit="1" customWidth="1"/>
    <col min="3" max="7" width="4.5546875" style="5" customWidth="1"/>
    <col min="8" max="8" width="4" style="5" bestFit="1" customWidth="1"/>
    <col min="9" max="10" width="4" style="5" customWidth="1"/>
    <col min="11" max="12" width="5.33203125" style="5" customWidth="1"/>
    <col min="13" max="42" width="4.5546875" style="5" customWidth="1"/>
    <col min="43" max="43" width="3" style="5" bestFit="1" customWidth="1"/>
    <col min="44" max="44" width="2.109375" style="5" bestFit="1" customWidth="1"/>
    <col min="45" max="45" width="3" style="5" bestFit="1" customWidth="1"/>
    <col min="46" max="46" width="2.109375" style="5" bestFit="1" customWidth="1"/>
    <col min="47" max="47" width="3" style="5" bestFit="1" customWidth="1"/>
    <col min="48" max="48" width="2.109375" style="5" bestFit="1" customWidth="1"/>
    <col min="49" max="49" width="3" style="5" bestFit="1" customWidth="1"/>
    <col min="50" max="50" width="2.109375" style="5" bestFit="1" customWidth="1"/>
    <col min="51" max="51" width="3" style="5" bestFit="1" customWidth="1"/>
    <col min="52" max="52" width="2.109375" style="5" bestFit="1" customWidth="1"/>
    <col min="53" max="53" width="3" style="5" bestFit="1" customWidth="1"/>
    <col min="54" max="54" width="2.109375" style="5" bestFit="1" customWidth="1"/>
    <col min="55" max="55" width="2" style="5" bestFit="1" customWidth="1"/>
    <col min="56" max="56" width="2.109375" style="5" bestFit="1" customWidth="1"/>
    <col min="57" max="57" width="3" style="5" bestFit="1" customWidth="1"/>
    <col min="58" max="58" width="2.109375" style="5" bestFit="1" customWidth="1"/>
    <col min="59" max="59" width="3" style="5" bestFit="1" customWidth="1"/>
    <col min="60" max="60" width="2.109375" style="5" bestFit="1" customWidth="1"/>
    <col min="61" max="61" width="3" style="5" bestFit="1" customWidth="1"/>
    <col min="62" max="62" width="2.109375" style="5" bestFit="1" customWidth="1"/>
    <col min="63" max="63" width="3" style="5" bestFit="1" customWidth="1"/>
    <col min="64" max="64" width="2.109375" style="5" bestFit="1" customWidth="1"/>
    <col min="65" max="65" width="3" style="5" bestFit="1" customWidth="1"/>
    <col min="66" max="66" width="2.109375" style="5" bestFit="1" customWidth="1"/>
    <col min="67" max="67" width="2" style="5" bestFit="1" customWidth="1"/>
    <col min="68" max="68" width="2.109375" style="5" bestFit="1" customWidth="1"/>
    <col min="69" max="69" width="2" style="5" bestFit="1" customWidth="1"/>
    <col min="70" max="70" width="2.109375" style="5" bestFit="1" customWidth="1"/>
    <col min="71" max="72" width="3.109375" style="5" customWidth="1"/>
    <col min="73" max="74" width="4.33203125" style="5" customWidth="1"/>
    <col min="75" max="76" width="5.109375" style="5" customWidth="1"/>
    <col min="77" max="77" width="3" style="5" bestFit="1" customWidth="1"/>
    <col min="78" max="78" width="3.6640625" style="5" bestFit="1" customWidth="1"/>
    <col min="79" max="80" width="3" style="5" bestFit="1" customWidth="1"/>
    <col min="81" max="81" width="2.88671875" style="5" bestFit="1" customWidth="1"/>
    <col min="82" max="82" width="3.109375" style="5" bestFit="1" customWidth="1"/>
    <col min="83" max="83" width="2.88671875" style="5" bestFit="1" customWidth="1"/>
    <col min="84" max="84" width="3.109375" style="5" bestFit="1" customWidth="1"/>
    <col min="85" max="85" width="2.88671875" style="5" bestFit="1" customWidth="1"/>
    <col min="86" max="86" width="3.109375" style="5" bestFit="1" customWidth="1"/>
    <col min="87" max="87" width="2.109375" style="5" bestFit="1" customWidth="1"/>
    <col min="88" max="88" width="2.88671875" style="5" bestFit="1" customWidth="1"/>
    <col min="89" max="89" width="3.109375" style="5" bestFit="1" customWidth="1"/>
    <col min="90" max="91" width="2.88671875" style="5" bestFit="1" customWidth="1"/>
    <col min="92" max="92" width="3" style="5" bestFit="1" customWidth="1"/>
    <col min="93" max="93" width="3.109375" style="5" bestFit="1" customWidth="1"/>
    <col min="94" max="94" width="2.33203125" style="5" bestFit="1" customWidth="1"/>
    <col min="95" max="100" width="3.109375" style="5" bestFit="1" customWidth="1"/>
    <col min="101" max="103" width="2.88671875" style="5" bestFit="1" customWidth="1"/>
    <col min="104" max="104" width="3.109375" style="5" bestFit="1" customWidth="1"/>
    <col min="105" max="105" width="2.109375" style="5" bestFit="1" customWidth="1"/>
    <col min="106" max="107" width="2.88671875" style="5" bestFit="1" customWidth="1"/>
    <col min="108" max="108" width="3.109375" style="5" bestFit="1" customWidth="1"/>
    <col min="109" max="109" width="2.109375" style="5" bestFit="1" customWidth="1"/>
    <col min="110" max="110" width="2.88671875" style="5" bestFit="1" customWidth="1"/>
    <col min="111" max="111" width="2" style="5" bestFit="1" customWidth="1"/>
    <col min="112" max="112" width="2.33203125" style="5" bestFit="1" customWidth="1"/>
    <col min="113" max="114" width="4.109375" style="5" customWidth="1"/>
    <col min="115" max="115" width="5.6640625" style="5" bestFit="1" customWidth="1"/>
    <col min="116" max="116" width="4" style="1" bestFit="1" customWidth="1"/>
    <col min="117" max="117" width="5" style="1" bestFit="1" customWidth="1"/>
    <col min="118" max="16384" width="11.44140625" style="1"/>
  </cols>
  <sheetData>
    <row r="1" spans="1:117" s="50" customFormat="1" ht="18" x14ac:dyDescent="0.35">
      <c r="B1" s="89" t="s">
        <v>30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</row>
    <row r="2" spans="1:117" ht="14.4" thickBot="1" x14ac:dyDescent="0.35"/>
    <row r="3" spans="1:117" s="12" customFormat="1" ht="12.75" customHeight="1" x14ac:dyDescent="0.25">
      <c r="B3" s="9" t="s">
        <v>0</v>
      </c>
      <c r="C3" s="114" t="s">
        <v>20</v>
      </c>
      <c r="D3" s="115"/>
      <c r="E3" s="121" t="s">
        <v>47</v>
      </c>
      <c r="F3" s="122"/>
      <c r="G3" s="122"/>
      <c r="H3" s="122"/>
      <c r="I3" s="122"/>
      <c r="J3" s="123"/>
      <c r="K3" s="110" t="s">
        <v>40</v>
      </c>
      <c r="L3" s="111"/>
      <c r="M3" s="121" t="s">
        <v>136</v>
      </c>
      <c r="N3" s="122"/>
      <c r="O3" s="122"/>
      <c r="P3" s="122"/>
      <c r="Q3" s="122"/>
      <c r="R3" s="122"/>
      <c r="S3" s="122"/>
      <c r="T3" s="122"/>
      <c r="U3" s="122"/>
      <c r="V3" s="123"/>
      <c r="W3" s="121" t="s">
        <v>137</v>
      </c>
      <c r="X3" s="122"/>
      <c r="Y3" s="122"/>
      <c r="Z3" s="123"/>
      <c r="AA3" s="124" t="s">
        <v>12</v>
      </c>
      <c r="AB3" s="125"/>
      <c r="AC3" s="125"/>
      <c r="AD3" s="126"/>
      <c r="AE3" s="121" t="s">
        <v>36</v>
      </c>
      <c r="AF3" s="122"/>
      <c r="AG3" s="122"/>
      <c r="AH3" s="122"/>
      <c r="AI3" s="122"/>
      <c r="AJ3" s="123"/>
      <c r="AK3" s="124" t="s">
        <v>45</v>
      </c>
      <c r="AL3" s="126"/>
      <c r="AM3" s="121" t="s">
        <v>19</v>
      </c>
      <c r="AN3" s="122"/>
      <c r="AO3" s="122"/>
      <c r="AP3" s="123"/>
      <c r="AQ3" s="133" t="s">
        <v>21</v>
      </c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5"/>
      <c r="BS3" s="124" t="s">
        <v>5</v>
      </c>
      <c r="BT3" s="126"/>
      <c r="BU3" s="121" t="s">
        <v>71</v>
      </c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3"/>
      <c r="DI3" s="110" t="s">
        <v>4</v>
      </c>
      <c r="DJ3" s="111"/>
      <c r="DK3" s="141" t="s">
        <v>117</v>
      </c>
    </row>
    <row r="4" spans="1:117" s="12" customFormat="1" ht="13.5" customHeight="1" thickBot="1" x14ac:dyDescent="0.3">
      <c r="C4" s="112" t="s">
        <v>55</v>
      </c>
      <c r="D4" s="113"/>
      <c r="E4" s="127" t="s">
        <v>55</v>
      </c>
      <c r="F4" s="116"/>
      <c r="G4" s="116" t="s">
        <v>56</v>
      </c>
      <c r="H4" s="116"/>
      <c r="I4" s="116" t="s">
        <v>121</v>
      </c>
      <c r="J4" s="117"/>
      <c r="K4" s="112" t="s">
        <v>55</v>
      </c>
      <c r="L4" s="113"/>
      <c r="M4" s="129" t="s">
        <v>105</v>
      </c>
      <c r="N4" s="130"/>
      <c r="O4" s="116" t="s">
        <v>106</v>
      </c>
      <c r="P4" s="116"/>
      <c r="Q4" s="116" t="s">
        <v>108</v>
      </c>
      <c r="R4" s="116"/>
      <c r="S4" s="116" t="s">
        <v>107</v>
      </c>
      <c r="T4" s="116"/>
      <c r="U4" s="116" t="s">
        <v>60</v>
      </c>
      <c r="V4" s="117"/>
      <c r="W4" s="127" t="s">
        <v>142</v>
      </c>
      <c r="X4" s="116"/>
      <c r="Y4" s="116" t="s">
        <v>143</v>
      </c>
      <c r="Z4" s="117"/>
      <c r="AA4" s="112" t="s">
        <v>55</v>
      </c>
      <c r="AB4" s="118"/>
      <c r="AC4" s="118"/>
      <c r="AD4" s="113"/>
      <c r="AE4" s="127" t="s">
        <v>55</v>
      </c>
      <c r="AF4" s="116"/>
      <c r="AG4" s="116"/>
      <c r="AH4" s="116"/>
      <c r="AI4" s="116" t="s">
        <v>144</v>
      </c>
      <c r="AJ4" s="117"/>
      <c r="AK4" s="112" t="s">
        <v>55</v>
      </c>
      <c r="AL4" s="113"/>
      <c r="AM4" s="129" t="s">
        <v>57</v>
      </c>
      <c r="AN4" s="130"/>
      <c r="AO4" s="116" t="s">
        <v>145</v>
      </c>
      <c r="AP4" s="117"/>
      <c r="AQ4" s="119" t="s">
        <v>58</v>
      </c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 t="s">
        <v>59</v>
      </c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8"/>
      <c r="BS4" s="131" t="s">
        <v>55</v>
      </c>
      <c r="BT4" s="132"/>
      <c r="BU4" s="119" t="s">
        <v>60</v>
      </c>
      <c r="BV4" s="120"/>
      <c r="BW4" s="120" t="s">
        <v>110</v>
      </c>
      <c r="BX4" s="120"/>
      <c r="BY4" s="120" t="s">
        <v>111</v>
      </c>
      <c r="BZ4" s="120"/>
      <c r="CA4" s="120"/>
      <c r="CB4" s="120"/>
      <c r="CC4" s="120"/>
      <c r="CD4" s="120"/>
      <c r="CE4" s="120" t="s">
        <v>146</v>
      </c>
      <c r="CF4" s="120"/>
      <c r="CG4" s="120"/>
      <c r="CH4" s="120"/>
      <c r="CI4" s="120"/>
      <c r="CJ4" s="120"/>
      <c r="CK4" s="120" t="s">
        <v>112</v>
      </c>
      <c r="CL4" s="120"/>
      <c r="CM4" s="120"/>
      <c r="CN4" s="120"/>
      <c r="CO4" s="120"/>
      <c r="CP4" s="120"/>
      <c r="CQ4" s="120" t="s">
        <v>113</v>
      </c>
      <c r="CR4" s="120"/>
      <c r="CS4" s="120"/>
      <c r="CT4" s="120"/>
      <c r="CU4" s="120"/>
      <c r="CV4" s="120"/>
      <c r="CW4" s="120" t="s">
        <v>114</v>
      </c>
      <c r="CX4" s="120"/>
      <c r="CY4" s="120"/>
      <c r="CZ4" s="120"/>
      <c r="DA4" s="120"/>
      <c r="DB4" s="120"/>
      <c r="DC4" s="120" t="s">
        <v>115</v>
      </c>
      <c r="DD4" s="120"/>
      <c r="DE4" s="120"/>
      <c r="DF4" s="120"/>
      <c r="DG4" s="120"/>
      <c r="DH4" s="128"/>
      <c r="DI4" s="112" t="s">
        <v>55</v>
      </c>
      <c r="DJ4" s="113"/>
      <c r="DK4" s="142"/>
    </row>
    <row r="5" spans="1:117" s="12" customFormat="1" ht="14.4" thickBot="1" x14ac:dyDescent="0.3">
      <c r="C5" s="73" t="s">
        <v>51</v>
      </c>
      <c r="D5" s="74" t="s">
        <v>52</v>
      </c>
      <c r="E5" s="67" t="s">
        <v>51</v>
      </c>
      <c r="F5" s="68" t="s">
        <v>52</v>
      </c>
      <c r="G5" s="67" t="s">
        <v>51</v>
      </c>
      <c r="H5" s="68" t="s">
        <v>52</v>
      </c>
      <c r="I5" s="67" t="s">
        <v>51</v>
      </c>
      <c r="J5" s="68" t="s">
        <v>52</v>
      </c>
      <c r="K5" s="67" t="s">
        <v>51</v>
      </c>
      <c r="L5" s="68" t="s">
        <v>52</v>
      </c>
      <c r="M5" s="67" t="s">
        <v>51</v>
      </c>
      <c r="N5" s="68" t="s">
        <v>52</v>
      </c>
      <c r="O5" s="67" t="s">
        <v>51</v>
      </c>
      <c r="P5" s="68" t="s">
        <v>52</v>
      </c>
      <c r="Q5" s="73" t="s">
        <v>51</v>
      </c>
      <c r="R5" s="74" t="s">
        <v>52</v>
      </c>
      <c r="S5" s="73" t="s">
        <v>51</v>
      </c>
      <c r="T5" s="74" t="s">
        <v>52</v>
      </c>
      <c r="U5" s="67" t="s">
        <v>51</v>
      </c>
      <c r="V5" s="68" t="s">
        <v>52</v>
      </c>
      <c r="W5" s="73" t="s">
        <v>51</v>
      </c>
      <c r="X5" s="74" t="s">
        <v>52</v>
      </c>
      <c r="Y5" s="67" t="s">
        <v>51</v>
      </c>
      <c r="Z5" s="68" t="s">
        <v>52</v>
      </c>
      <c r="AA5" s="67" t="s">
        <v>51</v>
      </c>
      <c r="AB5" s="68" t="s">
        <v>52</v>
      </c>
      <c r="AC5" s="67" t="s">
        <v>51</v>
      </c>
      <c r="AD5" s="68" t="s">
        <v>52</v>
      </c>
      <c r="AE5" s="73" t="s">
        <v>51</v>
      </c>
      <c r="AF5" s="74" t="s">
        <v>52</v>
      </c>
      <c r="AG5" s="67" t="s">
        <v>51</v>
      </c>
      <c r="AH5" s="68" t="s">
        <v>52</v>
      </c>
      <c r="AI5" s="67" t="s">
        <v>51</v>
      </c>
      <c r="AJ5" s="68" t="s">
        <v>52</v>
      </c>
      <c r="AK5" s="67" t="s">
        <v>51</v>
      </c>
      <c r="AL5" s="68" t="s">
        <v>52</v>
      </c>
      <c r="AM5" s="67" t="s">
        <v>51</v>
      </c>
      <c r="AN5" s="68" t="s">
        <v>52</v>
      </c>
      <c r="AO5" s="73" t="s">
        <v>51</v>
      </c>
      <c r="AP5" s="74" t="s">
        <v>52</v>
      </c>
      <c r="AQ5" s="67" t="s">
        <v>51</v>
      </c>
      <c r="AR5" s="68" t="s">
        <v>52</v>
      </c>
      <c r="AS5" s="67" t="s">
        <v>51</v>
      </c>
      <c r="AT5" s="68" t="s">
        <v>52</v>
      </c>
      <c r="AU5" s="73" t="s">
        <v>51</v>
      </c>
      <c r="AV5" s="74" t="s">
        <v>52</v>
      </c>
      <c r="AW5" s="67" t="s">
        <v>51</v>
      </c>
      <c r="AX5" s="68" t="s">
        <v>52</v>
      </c>
      <c r="AY5" s="67" t="s">
        <v>51</v>
      </c>
      <c r="AZ5" s="68" t="s">
        <v>52</v>
      </c>
      <c r="BA5" s="67" t="s">
        <v>51</v>
      </c>
      <c r="BB5" s="68" t="s">
        <v>52</v>
      </c>
      <c r="BC5" s="67" t="s">
        <v>51</v>
      </c>
      <c r="BD5" s="68" t="s">
        <v>52</v>
      </c>
      <c r="BE5" s="67" t="s">
        <v>51</v>
      </c>
      <c r="BF5" s="68" t="s">
        <v>52</v>
      </c>
      <c r="BG5" s="67" t="s">
        <v>51</v>
      </c>
      <c r="BH5" s="68" t="s">
        <v>52</v>
      </c>
      <c r="BI5" s="67" t="s">
        <v>51</v>
      </c>
      <c r="BJ5" s="68" t="s">
        <v>52</v>
      </c>
      <c r="BK5" s="67" t="s">
        <v>51</v>
      </c>
      <c r="BL5" s="68" t="s">
        <v>52</v>
      </c>
      <c r="BM5" s="67" t="s">
        <v>51</v>
      </c>
      <c r="BN5" s="68" t="s">
        <v>52</v>
      </c>
      <c r="BO5" s="67" t="s">
        <v>51</v>
      </c>
      <c r="BP5" s="68" t="s">
        <v>52</v>
      </c>
      <c r="BQ5" s="67" t="s">
        <v>51</v>
      </c>
      <c r="BR5" s="68" t="s">
        <v>52</v>
      </c>
      <c r="BS5" s="67" t="s">
        <v>51</v>
      </c>
      <c r="BT5" s="68" t="s">
        <v>52</v>
      </c>
      <c r="BU5" s="67" t="s">
        <v>51</v>
      </c>
      <c r="BV5" s="68" t="s">
        <v>52</v>
      </c>
      <c r="BW5" s="67" t="s">
        <v>51</v>
      </c>
      <c r="BX5" s="68" t="s">
        <v>52</v>
      </c>
      <c r="BY5" s="73" t="s">
        <v>51</v>
      </c>
      <c r="BZ5" s="74" t="s">
        <v>52</v>
      </c>
      <c r="CA5" s="73" t="s">
        <v>51</v>
      </c>
      <c r="CB5" s="74" t="s">
        <v>52</v>
      </c>
      <c r="CC5" s="73" t="s">
        <v>51</v>
      </c>
      <c r="CD5" s="74" t="s">
        <v>52</v>
      </c>
      <c r="CE5" s="73" t="s">
        <v>51</v>
      </c>
      <c r="CF5" s="74" t="s">
        <v>52</v>
      </c>
      <c r="CG5" s="73" t="s">
        <v>51</v>
      </c>
      <c r="CH5" s="74" t="s">
        <v>52</v>
      </c>
      <c r="CI5" s="73" t="s">
        <v>51</v>
      </c>
      <c r="CJ5" s="74" t="s">
        <v>52</v>
      </c>
      <c r="CK5" s="73" t="s">
        <v>51</v>
      </c>
      <c r="CL5" s="74" t="s">
        <v>52</v>
      </c>
      <c r="CM5" s="73" t="s">
        <v>51</v>
      </c>
      <c r="CN5" s="74" t="s">
        <v>52</v>
      </c>
      <c r="CO5" s="73" t="s">
        <v>51</v>
      </c>
      <c r="CP5" s="74" t="s">
        <v>52</v>
      </c>
      <c r="CQ5" s="73" t="s">
        <v>51</v>
      </c>
      <c r="CR5" s="74" t="s">
        <v>52</v>
      </c>
      <c r="CS5" s="73" t="s">
        <v>51</v>
      </c>
      <c r="CT5" s="74" t="s">
        <v>52</v>
      </c>
      <c r="CU5" s="73" t="s">
        <v>51</v>
      </c>
      <c r="CV5" s="74" t="s">
        <v>52</v>
      </c>
      <c r="CW5" s="73" t="s">
        <v>51</v>
      </c>
      <c r="CX5" s="74" t="s">
        <v>52</v>
      </c>
      <c r="CY5" s="73" t="s">
        <v>51</v>
      </c>
      <c r="CZ5" s="74" t="s">
        <v>52</v>
      </c>
      <c r="DA5" s="73" t="s">
        <v>51</v>
      </c>
      <c r="DB5" s="74" t="s">
        <v>52</v>
      </c>
      <c r="DC5" s="73" t="s">
        <v>51</v>
      </c>
      <c r="DD5" s="74" t="s">
        <v>52</v>
      </c>
      <c r="DE5" s="73" t="s">
        <v>51</v>
      </c>
      <c r="DF5" s="74" t="s">
        <v>52</v>
      </c>
      <c r="DG5" s="73" t="s">
        <v>51</v>
      </c>
      <c r="DH5" s="74" t="s">
        <v>52</v>
      </c>
      <c r="DI5" s="67" t="s">
        <v>51</v>
      </c>
      <c r="DJ5" s="68" t="s">
        <v>52</v>
      </c>
      <c r="DK5" s="143"/>
      <c r="DL5" s="13" t="s">
        <v>51</v>
      </c>
      <c r="DM5" s="36" t="s">
        <v>52</v>
      </c>
    </row>
    <row r="6" spans="1:117" ht="12.75" customHeight="1" x14ac:dyDescent="0.3">
      <c r="A6" s="6" t="s">
        <v>79</v>
      </c>
      <c r="B6" s="64" t="s">
        <v>166</v>
      </c>
      <c r="C6" s="69"/>
      <c r="D6" s="70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9"/>
      <c r="R6" s="70"/>
      <c r="S6" s="69"/>
      <c r="T6" s="70"/>
      <c r="U6" s="69"/>
      <c r="V6" s="70"/>
      <c r="W6" s="69"/>
      <c r="X6" s="70"/>
      <c r="Y6" s="69"/>
      <c r="Z6" s="70"/>
      <c r="AA6" s="69"/>
      <c r="AB6" s="70"/>
      <c r="AC6" s="69"/>
      <c r="AD6" s="70"/>
      <c r="AE6" s="69"/>
      <c r="AF6" s="70"/>
      <c r="AG6" s="69"/>
      <c r="AH6" s="70"/>
      <c r="AI6" s="69"/>
      <c r="AJ6" s="70"/>
      <c r="AK6" s="69"/>
      <c r="AL6" s="70"/>
      <c r="AM6" s="69"/>
      <c r="AN6" s="70"/>
      <c r="AO6" s="69"/>
      <c r="AP6" s="70"/>
      <c r="AQ6" s="69"/>
      <c r="AR6" s="70"/>
      <c r="AS6" s="69"/>
      <c r="AT6" s="70"/>
      <c r="AU6" s="77"/>
      <c r="AV6" s="70"/>
      <c r="AW6" s="69"/>
      <c r="AX6" s="70"/>
      <c r="AY6" s="69"/>
      <c r="AZ6" s="70"/>
      <c r="BA6" s="69"/>
      <c r="BB6" s="70"/>
      <c r="BC6" s="69"/>
      <c r="BD6" s="70"/>
      <c r="BE6" s="69"/>
      <c r="BF6" s="70"/>
      <c r="BG6" s="67"/>
      <c r="BH6" s="68"/>
      <c r="BI6" s="69"/>
      <c r="BJ6" s="70"/>
      <c r="BK6" s="69"/>
      <c r="BL6" s="70"/>
      <c r="BM6" s="69"/>
      <c r="BN6" s="70"/>
      <c r="BO6" s="69"/>
      <c r="BP6" s="70"/>
      <c r="BQ6" s="69"/>
      <c r="BR6" s="70"/>
      <c r="BS6" s="69"/>
      <c r="BT6" s="70"/>
      <c r="BU6" s="69"/>
      <c r="BV6" s="70"/>
      <c r="BW6" s="69"/>
      <c r="BX6" s="70"/>
      <c r="BY6" s="69"/>
      <c r="BZ6" s="70"/>
      <c r="CA6" s="67"/>
      <c r="CB6" s="68"/>
      <c r="CC6" s="69"/>
      <c r="CD6" s="70"/>
      <c r="CE6" s="69"/>
      <c r="CF6" s="70"/>
      <c r="CG6" s="69"/>
      <c r="CH6" s="70"/>
      <c r="CI6" s="69"/>
      <c r="CJ6" s="70"/>
      <c r="CK6" s="69"/>
      <c r="CL6" s="70"/>
      <c r="CM6" s="69"/>
      <c r="CN6" s="70"/>
      <c r="CO6" s="69"/>
      <c r="CP6" s="70"/>
      <c r="CQ6" s="69"/>
      <c r="CR6" s="70"/>
      <c r="CS6" s="69"/>
      <c r="CT6" s="70"/>
      <c r="CU6" s="67"/>
      <c r="CV6" s="68"/>
      <c r="CW6" s="69"/>
      <c r="CX6" s="70"/>
      <c r="CY6" s="69"/>
      <c r="CZ6" s="70"/>
      <c r="DA6" s="69"/>
      <c r="DB6" s="70"/>
      <c r="DC6" s="69"/>
      <c r="DD6" s="70"/>
      <c r="DE6" s="67"/>
      <c r="DF6" s="68"/>
      <c r="DG6" s="69"/>
      <c r="DH6" s="70"/>
      <c r="DI6" s="69"/>
      <c r="DJ6" s="70"/>
      <c r="DK6" s="39">
        <f>SUM(C6:DH6)+DI6+DJ6</f>
        <v>0</v>
      </c>
      <c r="DL6" s="14">
        <f>+C6+E6+G6+K6+M6+O6+Q6+S6+U6+W6+Y6+AA6+AC6+AE6+AG6+AI6+AK6+AM6+AO6+AQ6+AS6+AU6+AW6+AY6+BA6+BC6+BE6+BG6+BI6+BK6+BM6+BO6+BQ6+BS6+BU6+BW6+BY6+CA6+CC6+CE6+CG6+CI6+CK6+CM6+CO6+CQ6+CS6+CU6+CW6+CY6+DA6+DC6+DE6+DG6+I6+DI6</f>
        <v>0</v>
      </c>
      <c r="DM6" s="14">
        <f>+D6+F6+H6+L6+N6+P6+R6+T6+V6+X6+Z6+AB6+AD6+AF6+AH6+AJ6+AL6+AN6+AP6+AR6+AT6+AV6+AX6+AZ6+BB6+BD6+BF6+BH6+BJ6+BL6+BN6+BP6+BR6+BT6+BV6+BX6+BZ6+CB6+CD6+CF6+CH6+CJ6+CL6+CN6+CP6+CR6+CT6+CV6+CX6+CZ6+DB6+DD6+DF6+DH6+J6+DJ6</f>
        <v>0</v>
      </c>
    </row>
    <row r="7" spans="1:117" ht="13.5" customHeight="1" x14ac:dyDescent="0.3">
      <c r="A7" s="6" t="s">
        <v>79</v>
      </c>
      <c r="B7" s="61" t="s">
        <v>81</v>
      </c>
      <c r="C7" s="69"/>
      <c r="D7" s="70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69"/>
      <c r="R7" s="70"/>
      <c r="S7" s="69"/>
      <c r="T7" s="70"/>
      <c r="U7" s="69"/>
      <c r="V7" s="70"/>
      <c r="W7" s="69"/>
      <c r="X7" s="70"/>
      <c r="Y7" s="69"/>
      <c r="Z7" s="70"/>
      <c r="AA7" s="69"/>
      <c r="AB7" s="70"/>
      <c r="AC7" s="69"/>
      <c r="AD7" s="70"/>
      <c r="AE7" s="69"/>
      <c r="AF7" s="70"/>
      <c r="AG7" s="69"/>
      <c r="AH7" s="70"/>
      <c r="AI7" s="69"/>
      <c r="AJ7" s="70"/>
      <c r="AK7" s="69"/>
      <c r="AL7" s="70"/>
      <c r="AM7" s="69"/>
      <c r="AN7" s="70">
        <v>1</v>
      </c>
      <c r="AO7" s="69"/>
      <c r="AP7" s="70"/>
      <c r="AQ7" s="69"/>
      <c r="AR7" s="70"/>
      <c r="AS7" s="69"/>
      <c r="AT7" s="70"/>
      <c r="AU7" s="77"/>
      <c r="AV7" s="70"/>
      <c r="AW7" s="69"/>
      <c r="AX7" s="70"/>
      <c r="AY7" s="69"/>
      <c r="AZ7" s="70"/>
      <c r="BA7" s="69"/>
      <c r="BB7" s="70"/>
      <c r="BC7" s="69"/>
      <c r="BD7" s="70"/>
      <c r="BE7" s="69"/>
      <c r="BF7" s="70"/>
      <c r="BG7" s="67"/>
      <c r="BH7" s="68"/>
      <c r="BI7" s="69"/>
      <c r="BJ7" s="70"/>
      <c r="BK7" s="69"/>
      <c r="BL7" s="70"/>
      <c r="BM7" s="69"/>
      <c r="BN7" s="70"/>
      <c r="BO7" s="69"/>
      <c r="BP7" s="70"/>
      <c r="BQ7" s="69"/>
      <c r="BR7" s="70"/>
      <c r="BS7" s="69"/>
      <c r="BT7" s="70"/>
      <c r="BU7" s="69"/>
      <c r="BV7" s="70"/>
      <c r="BW7" s="69"/>
      <c r="BX7" s="70"/>
      <c r="BY7" s="69"/>
      <c r="BZ7" s="70"/>
      <c r="CA7" s="67"/>
      <c r="CB7" s="68"/>
      <c r="CC7" s="69"/>
      <c r="CD7" s="70"/>
      <c r="CE7" s="69"/>
      <c r="CF7" s="70"/>
      <c r="CG7" s="69"/>
      <c r="CH7" s="70"/>
      <c r="CI7" s="69"/>
      <c r="CJ7" s="70"/>
      <c r="CK7" s="69"/>
      <c r="CL7" s="70"/>
      <c r="CM7" s="69"/>
      <c r="CN7" s="70"/>
      <c r="CO7" s="69"/>
      <c r="CP7" s="70"/>
      <c r="CQ7" s="69"/>
      <c r="CR7" s="70"/>
      <c r="CS7" s="69"/>
      <c r="CT7" s="70"/>
      <c r="CU7" s="67"/>
      <c r="CV7" s="68"/>
      <c r="CW7" s="69"/>
      <c r="CX7" s="70"/>
      <c r="CY7" s="69"/>
      <c r="CZ7" s="70"/>
      <c r="DA7" s="69"/>
      <c r="DB7" s="70"/>
      <c r="DC7" s="69"/>
      <c r="DD7" s="70"/>
      <c r="DE7" s="67"/>
      <c r="DF7" s="68"/>
      <c r="DG7" s="69"/>
      <c r="DH7" s="70"/>
      <c r="DI7" s="69"/>
      <c r="DJ7" s="70"/>
      <c r="DK7" s="39">
        <f t="shared" ref="DK7:DK38" si="0">SUM(C7:DH7)</f>
        <v>1</v>
      </c>
      <c r="DL7" s="14">
        <f t="shared" ref="DL7:DL43" si="1">+C7+E7+G7+K7+M7+O7+Q7+S7+U7+W7+Y7+AA7+AC7+AE7+AG7+AI7+AK7+AM7+AO7+AQ7+AS7+AU7+AW7+AY7+BA7+BC7+BE7+BG7+BI7+BK7+BM7+BO7+BQ7+BS7+BU7+BW7+BY7+CA7+CC7+CE7+CG7+CI7+CK7+CM7+CO7+CQ7+CS7+CU7+CW7+CY7+DA7+DC7+DE7+DG7+I7+DI7</f>
        <v>0</v>
      </c>
      <c r="DM7" s="14">
        <f t="shared" ref="DM7:DM43" si="2">+D7+F7+H7+L7+N7+P7+R7+T7+V7+X7+Z7+AB7+AD7+AF7+AH7+AJ7+AL7+AN7+AP7+AR7+AT7+AV7+AX7+AZ7+BB7+BD7+BF7+BH7+BJ7+BL7+BN7+BP7+BR7+BT7+BV7+BX7+BZ7+CB7+CD7+CF7+CH7+CJ7+CL7+CN7+CP7+CR7+CT7+CV7+CX7+CZ7+DB7+DD7+DF7+DH7+J7+DJ7</f>
        <v>1</v>
      </c>
    </row>
    <row r="8" spans="1:117" x14ac:dyDescent="0.3">
      <c r="A8" s="6" t="s">
        <v>79</v>
      </c>
      <c r="B8" s="61" t="s">
        <v>162</v>
      </c>
      <c r="C8" s="69"/>
      <c r="D8" s="70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69"/>
      <c r="R8" s="70"/>
      <c r="S8" s="69"/>
      <c r="T8" s="70"/>
      <c r="U8" s="69"/>
      <c r="V8" s="70"/>
      <c r="W8" s="69"/>
      <c r="X8" s="70"/>
      <c r="Y8" s="69"/>
      <c r="Z8" s="70"/>
      <c r="AA8" s="69"/>
      <c r="AB8" s="70"/>
      <c r="AC8" s="69"/>
      <c r="AD8" s="70"/>
      <c r="AE8" s="69"/>
      <c r="AF8" s="70"/>
      <c r="AG8" s="69"/>
      <c r="AH8" s="70"/>
      <c r="AI8" s="69"/>
      <c r="AJ8" s="70"/>
      <c r="AK8" s="69"/>
      <c r="AL8" s="70"/>
      <c r="AM8" s="69"/>
      <c r="AN8" s="70"/>
      <c r="AO8" s="69"/>
      <c r="AP8" s="70"/>
      <c r="AQ8" s="69"/>
      <c r="AR8" s="70"/>
      <c r="AS8" s="69"/>
      <c r="AT8" s="70"/>
      <c r="AU8" s="77"/>
      <c r="AV8" s="70"/>
      <c r="AW8" s="69"/>
      <c r="AX8" s="70"/>
      <c r="AY8" s="69"/>
      <c r="AZ8" s="70"/>
      <c r="BA8" s="69"/>
      <c r="BB8" s="70"/>
      <c r="BC8" s="69"/>
      <c r="BD8" s="70"/>
      <c r="BE8" s="69"/>
      <c r="BF8" s="70"/>
      <c r="BG8" s="67"/>
      <c r="BH8" s="68"/>
      <c r="BI8" s="69"/>
      <c r="BJ8" s="70"/>
      <c r="BK8" s="69"/>
      <c r="BL8" s="70"/>
      <c r="BM8" s="69"/>
      <c r="BN8" s="70"/>
      <c r="BO8" s="69"/>
      <c r="BP8" s="70"/>
      <c r="BQ8" s="69"/>
      <c r="BR8" s="70"/>
      <c r="BS8" s="69"/>
      <c r="BT8" s="70"/>
      <c r="BU8" s="69"/>
      <c r="BV8" s="70"/>
      <c r="BW8" s="69"/>
      <c r="BX8" s="70"/>
      <c r="BY8" s="69"/>
      <c r="BZ8" s="70"/>
      <c r="CA8" s="67"/>
      <c r="CB8" s="68"/>
      <c r="CC8" s="69"/>
      <c r="CD8" s="70"/>
      <c r="CE8" s="69">
        <v>1</v>
      </c>
      <c r="CF8" s="70"/>
      <c r="CG8" s="69">
        <v>1</v>
      </c>
      <c r="CH8" s="70"/>
      <c r="CI8" s="69"/>
      <c r="CJ8" s="70"/>
      <c r="CK8" s="69"/>
      <c r="CL8" s="70"/>
      <c r="CM8" s="69"/>
      <c r="CN8" s="70"/>
      <c r="CO8" s="69"/>
      <c r="CP8" s="70"/>
      <c r="CQ8" s="69"/>
      <c r="CR8" s="70"/>
      <c r="CS8" s="69"/>
      <c r="CT8" s="70"/>
      <c r="CU8" s="67"/>
      <c r="CV8" s="68"/>
      <c r="CW8" s="69"/>
      <c r="CX8" s="70"/>
      <c r="CY8" s="69"/>
      <c r="CZ8" s="70"/>
      <c r="DA8" s="69"/>
      <c r="DB8" s="70"/>
      <c r="DC8" s="69"/>
      <c r="DD8" s="70"/>
      <c r="DE8" s="67"/>
      <c r="DF8" s="68"/>
      <c r="DG8" s="69"/>
      <c r="DH8" s="70"/>
      <c r="DI8" s="69"/>
      <c r="DJ8" s="70"/>
      <c r="DK8" s="39">
        <f t="shared" si="0"/>
        <v>2</v>
      </c>
      <c r="DL8" s="14">
        <f t="shared" si="1"/>
        <v>2</v>
      </c>
      <c r="DM8" s="14">
        <f t="shared" si="2"/>
        <v>0</v>
      </c>
    </row>
    <row r="9" spans="1:117" x14ac:dyDescent="0.3">
      <c r="A9" s="6" t="s">
        <v>79</v>
      </c>
      <c r="B9" s="62" t="s">
        <v>163</v>
      </c>
      <c r="C9" s="69"/>
      <c r="D9" s="70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Y9" s="69"/>
      <c r="Z9" s="70"/>
      <c r="AA9" s="69"/>
      <c r="AB9" s="70"/>
      <c r="AC9" s="69"/>
      <c r="AD9" s="70"/>
      <c r="AE9" s="69"/>
      <c r="AF9" s="70"/>
      <c r="AG9" s="69"/>
      <c r="AH9" s="70"/>
      <c r="AI9" s="69"/>
      <c r="AJ9" s="70"/>
      <c r="AK9" s="69"/>
      <c r="AL9" s="70"/>
      <c r="AM9" s="69"/>
      <c r="AN9" s="70"/>
      <c r="AO9" s="69"/>
      <c r="AP9" s="70"/>
      <c r="AQ9" s="69"/>
      <c r="AR9" s="70"/>
      <c r="AS9" s="69"/>
      <c r="AT9" s="70"/>
      <c r="AU9" s="77"/>
      <c r="AV9" s="70"/>
      <c r="AW9" s="69"/>
      <c r="AX9" s="70"/>
      <c r="AY9" s="69"/>
      <c r="AZ9" s="70"/>
      <c r="BA9" s="69"/>
      <c r="BB9" s="70"/>
      <c r="BC9" s="69"/>
      <c r="BD9" s="70"/>
      <c r="BE9" s="69"/>
      <c r="BF9" s="70"/>
      <c r="BG9" s="67"/>
      <c r="BH9" s="68"/>
      <c r="BI9" s="69"/>
      <c r="BJ9" s="70"/>
      <c r="BK9" s="69"/>
      <c r="BL9" s="70"/>
      <c r="BM9" s="69"/>
      <c r="BN9" s="70"/>
      <c r="BO9" s="69"/>
      <c r="BP9" s="70"/>
      <c r="BQ9" s="69"/>
      <c r="BR9" s="70"/>
      <c r="BS9" s="69"/>
      <c r="BT9" s="70"/>
      <c r="BU9" s="69"/>
      <c r="BV9" s="70"/>
      <c r="BW9" s="69"/>
      <c r="BX9" s="70"/>
      <c r="BY9" s="69"/>
      <c r="BZ9" s="70"/>
      <c r="CA9" s="67"/>
      <c r="CB9" s="68"/>
      <c r="CC9" s="69"/>
      <c r="CD9" s="70"/>
      <c r="CE9" s="69"/>
      <c r="CF9" s="70"/>
      <c r="CG9" s="69"/>
      <c r="CH9" s="70"/>
      <c r="CI9" s="69"/>
      <c r="CJ9" s="70"/>
      <c r="CK9" s="69"/>
      <c r="CL9" s="70"/>
      <c r="CM9" s="69"/>
      <c r="CN9" s="70"/>
      <c r="CO9" s="69"/>
      <c r="CP9" s="70"/>
      <c r="CQ9" s="69"/>
      <c r="CR9" s="70"/>
      <c r="CS9" s="69"/>
      <c r="CT9" s="70"/>
      <c r="CU9" s="67"/>
      <c r="CV9" s="68"/>
      <c r="CW9" s="69"/>
      <c r="CX9" s="70"/>
      <c r="CY9" s="69"/>
      <c r="CZ9" s="70"/>
      <c r="DA9" s="69"/>
      <c r="DB9" s="70"/>
      <c r="DC9" s="69"/>
      <c r="DD9" s="70"/>
      <c r="DE9" s="67"/>
      <c r="DF9" s="68"/>
      <c r="DG9" s="69"/>
      <c r="DH9" s="70"/>
      <c r="DI9" s="69"/>
      <c r="DJ9" s="70"/>
      <c r="DK9" s="39">
        <f t="shared" si="0"/>
        <v>0</v>
      </c>
      <c r="DL9" s="14">
        <f t="shared" si="1"/>
        <v>0</v>
      </c>
      <c r="DM9" s="14">
        <f t="shared" si="2"/>
        <v>0</v>
      </c>
    </row>
    <row r="10" spans="1:117" x14ac:dyDescent="0.3">
      <c r="A10" s="6" t="s">
        <v>79</v>
      </c>
      <c r="B10" s="61" t="s">
        <v>164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9"/>
      <c r="R10" s="70"/>
      <c r="S10" s="69"/>
      <c r="T10" s="70"/>
      <c r="U10" s="69"/>
      <c r="V10" s="70"/>
      <c r="W10" s="69"/>
      <c r="X10" s="70"/>
      <c r="Y10" s="69"/>
      <c r="Z10" s="70"/>
      <c r="AA10" s="69">
        <v>1</v>
      </c>
      <c r="AB10" s="70"/>
      <c r="AC10" s="69"/>
      <c r="AD10" s="70"/>
      <c r="AE10" s="69"/>
      <c r="AF10" s="70"/>
      <c r="AG10" s="69"/>
      <c r="AH10" s="70"/>
      <c r="AI10" s="69"/>
      <c r="AJ10" s="70"/>
      <c r="AK10" s="69"/>
      <c r="AL10" s="70"/>
      <c r="AM10" s="69"/>
      <c r="AN10" s="70"/>
      <c r="AO10" s="69"/>
      <c r="AP10" s="70"/>
      <c r="AQ10" s="69"/>
      <c r="AR10" s="70"/>
      <c r="AS10" s="69"/>
      <c r="AT10" s="70"/>
      <c r="AU10" s="77"/>
      <c r="AV10" s="70"/>
      <c r="AW10" s="69"/>
      <c r="AX10" s="70"/>
      <c r="AY10" s="69"/>
      <c r="AZ10" s="70"/>
      <c r="BA10" s="69"/>
      <c r="BB10" s="70"/>
      <c r="BC10" s="69"/>
      <c r="BD10" s="70"/>
      <c r="BE10" s="69"/>
      <c r="BF10" s="70"/>
      <c r="BG10" s="67"/>
      <c r="BH10" s="68"/>
      <c r="BI10" s="69"/>
      <c r="BJ10" s="70"/>
      <c r="BK10" s="69"/>
      <c r="BL10" s="70"/>
      <c r="BM10" s="69"/>
      <c r="BN10" s="70"/>
      <c r="BO10" s="69"/>
      <c r="BP10" s="70"/>
      <c r="BQ10" s="69"/>
      <c r="BR10" s="70"/>
      <c r="BS10" s="69"/>
      <c r="BT10" s="70"/>
      <c r="BU10" s="69"/>
      <c r="BV10" s="70"/>
      <c r="BW10" s="69"/>
      <c r="BX10" s="70"/>
      <c r="BY10" s="69"/>
      <c r="BZ10" s="70"/>
      <c r="CA10" s="67"/>
      <c r="CB10" s="68"/>
      <c r="CC10" s="69"/>
      <c r="CD10" s="70"/>
      <c r="CE10" s="69"/>
      <c r="CF10" s="70"/>
      <c r="CG10" s="69"/>
      <c r="CH10" s="70"/>
      <c r="CI10" s="69"/>
      <c r="CJ10" s="70"/>
      <c r="CK10" s="69"/>
      <c r="CL10" s="70"/>
      <c r="CM10" s="69"/>
      <c r="CN10" s="70"/>
      <c r="CO10" s="69"/>
      <c r="CP10" s="70"/>
      <c r="CQ10" s="69"/>
      <c r="CR10" s="70"/>
      <c r="CS10" s="69"/>
      <c r="CT10" s="70"/>
      <c r="CU10" s="67"/>
      <c r="CV10" s="68"/>
      <c r="CW10" s="69"/>
      <c r="CX10" s="70"/>
      <c r="CY10" s="69"/>
      <c r="CZ10" s="70"/>
      <c r="DA10" s="69"/>
      <c r="DB10" s="70"/>
      <c r="DC10" s="69"/>
      <c r="DD10" s="70"/>
      <c r="DE10" s="67"/>
      <c r="DF10" s="68"/>
      <c r="DG10" s="69"/>
      <c r="DH10" s="70"/>
      <c r="DI10" s="69"/>
      <c r="DJ10" s="70"/>
      <c r="DK10" s="39">
        <f t="shared" si="0"/>
        <v>1</v>
      </c>
      <c r="DL10" s="14">
        <f t="shared" si="1"/>
        <v>1</v>
      </c>
      <c r="DM10" s="14">
        <f t="shared" si="2"/>
        <v>0</v>
      </c>
    </row>
    <row r="11" spans="1:117" x14ac:dyDescent="0.3">
      <c r="A11" s="6" t="s">
        <v>79</v>
      </c>
      <c r="B11" s="61" t="s">
        <v>165</v>
      </c>
      <c r="C11" s="69"/>
      <c r="D11" s="70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9"/>
      <c r="R11" s="70"/>
      <c r="S11" s="69"/>
      <c r="T11" s="70"/>
      <c r="U11" s="69"/>
      <c r="V11" s="70"/>
      <c r="W11" s="69"/>
      <c r="X11" s="70"/>
      <c r="Y11" s="69"/>
      <c r="Z11" s="70"/>
      <c r="AA11" s="69"/>
      <c r="AB11" s="70"/>
      <c r="AC11" s="69"/>
      <c r="AD11" s="70"/>
      <c r="AE11" s="69"/>
      <c r="AF11" s="70"/>
      <c r="AG11" s="69"/>
      <c r="AH11" s="70"/>
      <c r="AI11" s="69"/>
      <c r="AJ11" s="70"/>
      <c r="AK11" s="69"/>
      <c r="AL11" s="70"/>
      <c r="AM11" s="69"/>
      <c r="AN11" s="70"/>
      <c r="AO11" s="69"/>
      <c r="AP11" s="70"/>
      <c r="AQ11" s="69"/>
      <c r="AR11" s="70"/>
      <c r="AS11" s="69"/>
      <c r="AT11" s="70"/>
      <c r="AU11" s="77"/>
      <c r="AV11" s="70"/>
      <c r="AW11" s="69"/>
      <c r="AX11" s="70"/>
      <c r="AY11" s="69"/>
      <c r="AZ11" s="70"/>
      <c r="BA11" s="69"/>
      <c r="BB11" s="70"/>
      <c r="BC11" s="69"/>
      <c r="BD11" s="70"/>
      <c r="BE11" s="69"/>
      <c r="BF11" s="70"/>
      <c r="BG11" s="67"/>
      <c r="BH11" s="68"/>
      <c r="BI11" s="69"/>
      <c r="BJ11" s="70"/>
      <c r="BK11" s="69"/>
      <c r="BL11" s="70"/>
      <c r="BM11" s="69"/>
      <c r="BN11" s="70"/>
      <c r="BO11" s="69"/>
      <c r="BP11" s="70"/>
      <c r="BQ11" s="69"/>
      <c r="BR11" s="70"/>
      <c r="BS11" s="69"/>
      <c r="BT11" s="70"/>
      <c r="BU11" s="69"/>
      <c r="BV11" s="70"/>
      <c r="BW11" s="69"/>
      <c r="BX11" s="70"/>
      <c r="BY11" s="69"/>
      <c r="BZ11" s="70"/>
      <c r="CA11" s="67"/>
      <c r="CB11" s="68"/>
      <c r="CC11" s="69"/>
      <c r="CD11" s="70"/>
      <c r="CE11" s="69"/>
      <c r="CF11" s="70">
        <v>5</v>
      </c>
      <c r="CG11" s="69"/>
      <c r="CH11" s="70">
        <v>2</v>
      </c>
      <c r="CI11" s="69"/>
      <c r="CJ11" s="70"/>
      <c r="CK11" s="69"/>
      <c r="CL11" s="70">
        <v>1</v>
      </c>
      <c r="CM11" s="69"/>
      <c r="CN11" s="70"/>
      <c r="CO11" s="69"/>
      <c r="CP11" s="70"/>
      <c r="CQ11" s="69"/>
      <c r="CR11" s="70"/>
      <c r="CS11" s="69"/>
      <c r="CT11" s="70"/>
      <c r="CU11" s="67"/>
      <c r="CV11" s="68"/>
      <c r="CW11" s="69"/>
      <c r="CX11" s="70"/>
      <c r="CY11" s="69"/>
      <c r="CZ11" s="70"/>
      <c r="DA11" s="69"/>
      <c r="DB11" s="70"/>
      <c r="DC11" s="69"/>
      <c r="DD11" s="70"/>
      <c r="DE11" s="67"/>
      <c r="DF11" s="68"/>
      <c r="DG11" s="69"/>
      <c r="DH11" s="70"/>
      <c r="DI11" s="69"/>
      <c r="DJ11" s="70">
        <v>4</v>
      </c>
      <c r="DK11" s="39">
        <f t="shared" si="0"/>
        <v>8</v>
      </c>
      <c r="DL11" s="14">
        <f t="shared" si="1"/>
        <v>0</v>
      </c>
      <c r="DM11" s="14">
        <f t="shared" si="2"/>
        <v>12</v>
      </c>
    </row>
    <row r="12" spans="1:117" x14ac:dyDescent="0.3">
      <c r="A12" s="6" t="s">
        <v>79</v>
      </c>
      <c r="B12" s="61" t="s">
        <v>167</v>
      </c>
      <c r="C12" s="69"/>
      <c r="D12" s="70"/>
      <c r="E12" s="69"/>
      <c r="F12" s="70"/>
      <c r="G12" s="69"/>
      <c r="H12" s="70"/>
      <c r="I12" s="69"/>
      <c r="J12" s="70">
        <v>2</v>
      </c>
      <c r="K12" s="69"/>
      <c r="L12" s="70"/>
      <c r="M12" s="69"/>
      <c r="N12" s="70"/>
      <c r="O12" s="69"/>
      <c r="P12" s="70"/>
      <c r="Q12" s="69"/>
      <c r="R12" s="70"/>
      <c r="S12" s="69"/>
      <c r="T12" s="70"/>
      <c r="U12" s="69"/>
      <c r="V12" s="70"/>
      <c r="W12" s="69"/>
      <c r="X12" s="70"/>
      <c r="Y12" s="69"/>
      <c r="Z12" s="70"/>
      <c r="AA12" s="69"/>
      <c r="AB12" s="70"/>
      <c r="AC12" s="69"/>
      <c r="AD12" s="70"/>
      <c r="AE12" s="69"/>
      <c r="AF12" s="70">
        <v>3</v>
      </c>
      <c r="AG12" s="69"/>
      <c r="AH12" s="70"/>
      <c r="AI12" s="69"/>
      <c r="AJ12" s="70"/>
      <c r="AK12" s="69">
        <v>1</v>
      </c>
      <c r="AL12" s="70">
        <v>1</v>
      </c>
      <c r="AM12" s="69"/>
      <c r="AN12" s="70">
        <v>1</v>
      </c>
      <c r="AO12" s="69"/>
      <c r="AP12" s="70">
        <v>2</v>
      </c>
      <c r="AQ12" s="69"/>
      <c r="AR12" s="70"/>
      <c r="AS12" s="69"/>
      <c r="AT12" s="70"/>
      <c r="AU12" s="77"/>
      <c r="AV12" s="70"/>
      <c r="AW12" s="69"/>
      <c r="AX12" s="70"/>
      <c r="AY12" s="69"/>
      <c r="AZ12" s="70"/>
      <c r="BA12" s="69"/>
      <c r="BB12" s="70"/>
      <c r="BC12" s="69"/>
      <c r="BD12" s="70"/>
      <c r="BE12" s="69"/>
      <c r="BF12" s="70"/>
      <c r="BG12" s="67"/>
      <c r="BH12" s="68"/>
      <c r="BI12" s="69"/>
      <c r="BJ12" s="70"/>
      <c r="BK12" s="69"/>
      <c r="BL12" s="70"/>
      <c r="BM12" s="69"/>
      <c r="BN12" s="70"/>
      <c r="BO12" s="69"/>
      <c r="BP12" s="70"/>
      <c r="BQ12" s="69"/>
      <c r="BR12" s="70"/>
      <c r="BS12" s="69"/>
      <c r="BT12" s="70"/>
      <c r="BU12" s="69"/>
      <c r="BV12" s="70"/>
      <c r="BW12" s="69"/>
      <c r="BX12" s="70"/>
      <c r="BY12" s="69">
        <v>2</v>
      </c>
      <c r="BZ12" s="70">
        <v>12</v>
      </c>
      <c r="CA12" s="67"/>
      <c r="CB12" s="68">
        <v>12</v>
      </c>
      <c r="CC12" s="69"/>
      <c r="CD12" s="70">
        <v>3</v>
      </c>
      <c r="CE12" s="69"/>
      <c r="CF12" s="70">
        <v>4</v>
      </c>
      <c r="CG12" s="69"/>
      <c r="CH12" s="70">
        <v>4</v>
      </c>
      <c r="CI12" s="69"/>
      <c r="CJ12" s="70">
        <v>3</v>
      </c>
      <c r="CK12" s="69"/>
      <c r="CL12" s="70">
        <v>2</v>
      </c>
      <c r="CM12" s="69"/>
      <c r="CN12" s="70">
        <v>2</v>
      </c>
      <c r="CO12" s="69"/>
      <c r="CP12" s="70">
        <v>2</v>
      </c>
      <c r="CQ12" s="69">
        <v>2</v>
      </c>
      <c r="CR12" s="70">
        <v>6</v>
      </c>
      <c r="CS12" s="69"/>
      <c r="CT12" s="70"/>
      <c r="CU12" s="67"/>
      <c r="CV12" s="68"/>
      <c r="CW12" s="69">
        <v>1</v>
      </c>
      <c r="CX12" s="70">
        <v>4</v>
      </c>
      <c r="CY12" s="69">
        <v>1</v>
      </c>
      <c r="CZ12" s="70">
        <v>4</v>
      </c>
      <c r="DA12" s="69">
        <v>1</v>
      </c>
      <c r="DB12" s="70">
        <v>4</v>
      </c>
      <c r="DC12" s="69"/>
      <c r="DD12" s="70"/>
      <c r="DE12" s="67"/>
      <c r="DF12" s="68"/>
      <c r="DG12" s="69"/>
      <c r="DH12" s="70"/>
      <c r="DI12" s="69"/>
      <c r="DJ12" s="70">
        <v>1</v>
      </c>
      <c r="DK12" s="39">
        <f t="shared" si="0"/>
        <v>79</v>
      </c>
      <c r="DL12" s="14">
        <f t="shared" si="1"/>
        <v>8</v>
      </c>
      <c r="DM12" s="14">
        <f t="shared" si="2"/>
        <v>72</v>
      </c>
    </row>
    <row r="13" spans="1:117" x14ac:dyDescent="0.3">
      <c r="A13" s="6" t="s">
        <v>79</v>
      </c>
      <c r="B13" s="61" t="s">
        <v>23</v>
      </c>
      <c r="C13" s="69"/>
      <c r="D13" s="70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9"/>
      <c r="R13" s="70"/>
      <c r="S13" s="69"/>
      <c r="T13" s="70"/>
      <c r="U13" s="69"/>
      <c r="V13" s="70"/>
      <c r="W13" s="69"/>
      <c r="X13" s="70"/>
      <c r="Y13" s="69"/>
      <c r="Z13" s="70"/>
      <c r="AA13" s="69"/>
      <c r="AB13" s="70"/>
      <c r="AC13" s="69"/>
      <c r="AD13" s="70"/>
      <c r="AE13" s="69"/>
      <c r="AF13" s="70"/>
      <c r="AG13" s="69"/>
      <c r="AH13" s="70"/>
      <c r="AI13" s="69"/>
      <c r="AJ13" s="70"/>
      <c r="AK13" s="69"/>
      <c r="AL13" s="70">
        <v>6</v>
      </c>
      <c r="AM13" s="69"/>
      <c r="AN13" s="70"/>
      <c r="AO13" s="69"/>
      <c r="AP13" s="70"/>
      <c r="AQ13" s="69"/>
      <c r="AR13" s="70"/>
      <c r="AS13" s="69"/>
      <c r="AT13" s="70"/>
      <c r="AU13" s="77"/>
      <c r="AV13" s="70"/>
      <c r="AW13" s="69"/>
      <c r="AX13" s="70"/>
      <c r="AY13" s="69"/>
      <c r="AZ13" s="70"/>
      <c r="BA13" s="69"/>
      <c r="BB13" s="70"/>
      <c r="BC13" s="69"/>
      <c r="BD13" s="70"/>
      <c r="BE13" s="69"/>
      <c r="BF13" s="70"/>
      <c r="BG13" s="67"/>
      <c r="BH13" s="68"/>
      <c r="BI13" s="69"/>
      <c r="BJ13" s="70"/>
      <c r="BK13" s="69"/>
      <c r="BL13" s="70"/>
      <c r="BM13" s="69"/>
      <c r="BN13" s="70"/>
      <c r="BO13" s="69"/>
      <c r="BP13" s="70"/>
      <c r="BQ13" s="69"/>
      <c r="BR13" s="70"/>
      <c r="BS13" s="69"/>
      <c r="BT13" s="70"/>
      <c r="BU13" s="69"/>
      <c r="BV13" s="70"/>
      <c r="BW13" s="69"/>
      <c r="BX13" s="70"/>
      <c r="BY13" s="69">
        <v>1</v>
      </c>
      <c r="BZ13" s="70">
        <v>1</v>
      </c>
      <c r="CA13" s="67"/>
      <c r="CB13" s="68">
        <v>1</v>
      </c>
      <c r="CC13" s="69"/>
      <c r="CD13" s="70">
        <v>1</v>
      </c>
      <c r="CE13" s="69"/>
      <c r="CF13" s="70">
        <v>1</v>
      </c>
      <c r="CG13" s="69"/>
      <c r="CH13" s="70">
        <v>2</v>
      </c>
      <c r="CI13" s="69"/>
      <c r="CJ13" s="70">
        <v>1</v>
      </c>
      <c r="CK13" s="69"/>
      <c r="CL13" s="70"/>
      <c r="CM13" s="69"/>
      <c r="CN13" s="70">
        <v>1</v>
      </c>
      <c r="CO13" s="69"/>
      <c r="CP13" s="70"/>
      <c r="CQ13" s="69"/>
      <c r="CR13" s="70"/>
      <c r="CS13" s="69"/>
      <c r="CT13" s="70"/>
      <c r="CU13" s="67"/>
      <c r="CV13" s="68"/>
      <c r="CW13" s="69"/>
      <c r="CX13" s="70"/>
      <c r="CY13" s="69"/>
      <c r="CZ13" s="70"/>
      <c r="DA13" s="69"/>
      <c r="DB13" s="70"/>
      <c r="DC13" s="69"/>
      <c r="DD13" s="70"/>
      <c r="DE13" s="67"/>
      <c r="DF13" s="68"/>
      <c r="DG13" s="69"/>
      <c r="DH13" s="70"/>
      <c r="DI13" s="69"/>
      <c r="DJ13" s="70"/>
      <c r="DK13" s="39">
        <f t="shared" si="0"/>
        <v>15</v>
      </c>
      <c r="DL13" s="14">
        <f t="shared" si="1"/>
        <v>1</v>
      </c>
      <c r="DM13" s="14">
        <f t="shared" si="2"/>
        <v>14</v>
      </c>
    </row>
    <row r="14" spans="1:117" x14ac:dyDescent="0.3">
      <c r="A14" s="6" t="s">
        <v>79</v>
      </c>
      <c r="B14" s="63" t="s">
        <v>24</v>
      </c>
      <c r="C14" s="69"/>
      <c r="D14" s="70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9"/>
      <c r="R14" s="70"/>
      <c r="S14" s="69"/>
      <c r="T14" s="70"/>
      <c r="U14" s="69"/>
      <c r="V14" s="70"/>
      <c r="W14" s="69"/>
      <c r="X14" s="70"/>
      <c r="Y14" s="69"/>
      <c r="Z14" s="70"/>
      <c r="AA14" s="69"/>
      <c r="AB14" s="70"/>
      <c r="AC14" s="69"/>
      <c r="AD14" s="70"/>
      <c r="AE14" s="69"/>
      <c r="AF14" s="70"/>
      <c r="AG14" s="69"/>
      <c r="AH14" s="70"/>
      <c r="AI14" s="69"/>
      <c r="AJ14" s="70"/>
      <c r="AK14" s="69"/>
      <c r="AL14" s="70"/>
      <c r="AM14" s="69"/>
      <c r="AN14" s="70"/>
      <c r="AO14" s="69"/>
      <c r="AP14" s="70"/>
      <c r="AQ14" s="69"/>
      <c r="AR14" s="70"/>
      <c r="AS14" s="69"/>
      <c r="AT14" s="70"/>
      <c r="AU14" s="77"/>
      <c r="AV14" s="70"/>
      <c r="AW14" s="69"/>
      <c r="AX14" s="70"/>
      <c r="AY14" s="69"/>
      <c r="AZ14" s="70"/>
      <c r="BA14" s="69"/>
      <c r="BB14" s="70"/>
      <c r="BC14" s="69"/>
      <c r="BD14" s="70"/>
      <c r="BE14" s="69"/>
      <c r="BF14" s="70"/>
      <c r="BG14" s="67"/>
      <c r="BH14" s="68"/>
      <c r="BI14" s="69"/>
      <c r="BJ14" s="70"/>
      <c r="BK14" s="69"/>
      <c r="BL14" s="70"/>
      <c r="BM14" s="69"/>
      <c r="BN14" s="70"/>
      <c r="BO14" s="69"/>
      <c r="BP14" s="70"/>
      <c r="BQ14" s="69"/>
      <c r="BR14" s="70"/>
      <c r="BS14" s="69"/>
      <c r="BT14" s="70"/>
      <c r="BU14" s="69"/>
      <c r="BV14" s="70"/>
      <c r="BW14" s="69"/>
      <c r="BX14" s="70"/>
      <c r="BY14" s="69"/>
      <c r="BZ14" s="70"/>
      <c r="CA14" s="67"/>
      <c r="CB14" s="68"/>
      <c r="CC14" s="69"/>
      <c r="CD14" s="70"/>
      <c r="CE14" s="69"/>
      <c r="CF14" s="70">
        <v>1</v>
      </c>
      <c r="CG14" s="69">
        <v>1</v>
      </c>
      <c r="CH14" s="70">
        <v>3</v>
      </c>
      <c r="CI14" s="69"/>
      <c r="CJ14" s="70">
        <v>1</v>
      </c>
      <c r="CK14" s="69"/>
      <c r="CL14" s="70">
        <v>1</v>
      </c>
      <c r="CM14" s="69"/>
      <c r="CN14" s="70"/>
      <c r="CO14" s="69"/>
      <c r="CP14" s="70"/>
      <c r="CQ14" s="69"/>
      <c r="CR14" s="70"/>
      <c r="CS14" s="69"/>
      <c r="CT14" s="70"/>
      <c r="CU14" s="67"/>
      <c r="CV14" s="68"/>
      <c r="CW14" s="69"/>
      <c r="CX14" s="70"/>
      <c r="CY14" s="69"/>
      <c r="CZ14" s="70"/>
      <c r="DA14" s="69"/>
      <c r="DB14" s="70"/>
      <c r="DC14" s="69"/>
      <c r="DD14" s="70"/>
      <c r="DE14" s="67"/>
      <c r="DF14" s="68"/>
      <c r="DG14" s="69"/>
      <c r="DH14" s="70"/>
      <c r="DI14" s="69"/>
      <c r="DJ14" s="70"/>
      <c r="DK14" s="39">
        <f t="shared" si="0"/>
        <v>7</v>
      </c>
      <c r="DL14" s="14">
        <f t="shared" si="1"/>
        <v>1</v>
      </c>
      <c r="DM14" s="14">
        <f t="shared" si="2"/>
        <v>6</v>
      </c>
    </row>
    <row r="15" spans="1:117" x14ac:dyDescent="0.3">
      <c r="A15" s="6" t="s">
        <v>79</v>
      </c>
      <c r="B15" s="61" t="s">
        <v>168</v>
      </c>
      <c r="C15" s="69"/>
      <c r="D15" s="70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9"/>
      <c r="R15" s="70"/>
      <c r="S15" s="69"/>
      <c r="T15" s="70"/>
      <c r="U15" s="69"/>
      <c r="V15" s="70"/>
      <c r="W15" s="69"/>
      <c r="X15" s="70"/>
      <c r="Y15" s="69"/>
      <c r="Z15" s="70"/>
      <c r="AA15" s="69"/>
      <c r="AB15" s="70"/>
      <c r="AC15" s="69"/>
      <c r="AD15" s="70"/>
      <c r="AE15" s="69"/>
      <c r="AF15" s="70"/>
      <c r="AG15" s="69"/>
      <c r="AH15" s="70"/>
      <c r="AI15" s="69"/>
      <c r="AJ15" s="70"/>
      <c r="AK15" s="69"/>
      <c r="AL15" s="70"/>
      <c r="AM15" s="69">
        <v>1</v>
      </c>
      <c r="AN15" s="70">
        <v>1</v>
      </c>
      <c r="AO15" s="69"/>
      <c r="AP15" s="70"/>
      <c r="AQ15" s="69"/>
      <c r="AR15" s="70"/>
      <c r="AS15" s="69"/>
      <c r="AT15" s="70"/>
      <c r="AU15" s="77"/>
      <c r="AV15" s="70"/>
      <c r="AW15" s="69"/>
      <c r="AX15" s="70"/>
      <c r="AY15" s="69"/>
      <c r="AZ15" s="70"/>
      <c r="BA15" s="69"/>
      <c r="BB15" s="70"/>
      <c r="BC15" s="69"/>
      <c r="BD15" s="70"/>
      <c r="BE15" s="69"/>
      <c r="BF15" s="70"/>
      <c r="BG15" s="67"/>
      <c r="BH15" s="68"/>
      <c r="BI15" s="69"/>
      <c r="BJ15" s="70"/>
      <c r="BK15" s="69"/>
      <c r="BL15" s="70"/>
      <c r="BM15" s="69"/>
      <c r="BN15" s="70"/>
      <c r="BO15" s="69"/>
      <c r="BP15" s="70"/>
      <c r="BQ15" s="69"/>
      <c r="BR15" s="70"/>
      <c r="BS15" s="69"/>
      <c r="BT15" s="70"/>
      <c r="BU15" s="69"/>
      <c r="BV15" s="70"/>
      <c r="BW15" s="69"/>
      <c r="BX15" s="70"/>
      <c r="BY15" s="69">
        <v>4</v>
      </c>
      <c r="BZ15" s="70">
        <v>9</v>
      </c>
      <c r="CA15" s="67">
        <v>1</v>
      </c>
      <c r="CB15" s="68">
        <v>8</v>
      </c>
      <c r="CC15" s="69">
        <v>2</v>
      </c>
      <c r="CD15" s="70"/>
      <c r="CE15" s="69"/>
      <c r="CF15" s="70">
        <v>4</v>
      </c>
      <c r="CG15" s="69">
        <v>2</v>
      </c>
      <c r="CH15" s="70">
        <v>4</v>
      </c>
      <c r="CI15" s="69">
        <v>1</v>
      </c>
      <c r="CJ15" s="70">
        <v>1</v>
      </c>
      <c r="CK15" s="69">
        <v>2</v>
      </c>
      <c r="CL15" s="70"/>
      <c r="CM15" s="69">
        <v>2</v>
      </c>
      <c r="CN15" s="70"/>
      <c r="CO15" s="69">
        <v>2</v>
      </c>
      <c r="CP15" s="70"/>
      <c r="CQ15" s="69">
        <v>2</v>
      </c>
      <c r="CR15" s="70">
        <v>7</v>
      </c>
      <c r="CS15" s="69"/>
      <c r="CT15" s="70"/>
      <c r="CU15" s="67"/>
      <c r="CV15" s="68"/>
      <c r="CW15" s="69">
        <v>2</v>
      </c>
      <c r="CX15" s="70">
        <v>3</v>
      </c>
      <c r="CY15" s="69">
        <v>2</v>
      </c>
      <c r="CZ15" s="70">
        <v>2</v>
      </c>
      <c r="DA15" s="69"/>
      <c r="DB15" s="70"/>
      <c r="DC15" s="69">
        <v>1</v>
      </c>
      <c r="DD15" s="70">
        <v>3</v>
      </c>
      <c r="DE15" s="67">
        <v>2</v>
      </c>
      <c r="DF15" s="68">
        <v>4</v>
      </c>
      <c r="DG15" s="69">
        <v>1</v>
      </c>
      <c r="DH15" s="70">
        <v>3</v>
      </c>
      <c r="DI15" s="69"/>
      <c r="DJ15" s="70"/>
      <c r="DK15" s="39">
        <f t="shared" si="0"/>
        <v>76</v>
      </c>
      <c r="DL15" s="14">
        <f t="shared" si="1"/>
        <v>27</v>
      </c>
      <c r="DM15" s="14">
        <f t="shared" si="2"/>
        <v>49</v>
      </c>
    </row>
    <row r="16" spans="1:117" x14ac:dyDescent="0.3">
      <c r="A16" s="6" t="s">
        <v>79</v>
      </c>
      <c r="B16" s="63" t="s">
        <v>169</v>
      </c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9"/>
      <c r="R16" s="70"/>
      <c r="S16" s="69"/>
      <c r="T16" s="70"/>
      <c r="U16" s="69"/>
      <c r="V16" s="70"/>
      <c r="W16" s="69"/>
      <c r="X16" s="70"/>
      <c r="Y16" s="69"/>
      <c r="Z16" s="70"/>
      <c r="AA16" s="69"/>
      <c r="AB16" s="70"/>
      <c r="AC16" s="69"/>
      <c r="AD16" s="70"/>
      <c r="AE16" s="69"/>
      <c r="AF16" s="70"/>
      <c r="AG16" s="69"/>
      <c r="AH16" s="70"/>
      <c r="AI16" s="69"/>
      <c r="AJ16" s="70"/>
      <c r="AK16" s="69"/>
      <c r="AL16" s="70"/>
      <c r="AM16" s="69"/>
      <c r="AN16" s="70"/>
      <c r="AO16" s="69"/>
      <c r="AP16" s="70"/>
      <c r="AQ16" s="69"/>
      <c r="AR16" s="70"/>
      <c r="AS16" s="69"/>
      <c r="AT16" s="70"/>
      <c r="AU16" s="77"/>
      <c r="AV16" s="70"/>
      <c r="AW16" s="69"/>
      <c r="AX16" s="70"/>
      <c r="AY16" s="69"/>
      <c r="AZ16" s="70"/>
      <c r="BA16" s="69"/>
      <c r="BB16" s="70"/>
      <c r="BC16" s="69"/>
      <c r="BD16" s="70"/>
      <c r="BE16" s="69"/>
      <c r="BF16" s="70"/>
      <c r="BG16" s="67"/>
      <c r="BH16" s="68"/>
      <c r="BI16" s="69"/>
      <c r="BJ16" s="70"/>
      <c r="BK16" s="69"/>
      <c r="BL16" s="70"/>
      <c r="BM16" s="69"/>
      <c r="BN16" s="70"/>
      <c r="BO16" s="69"/>
      <c r="BP16" s="70"/>
      <c r="BQ16" s="69"/>
      <c r="BR16" s="70"/>
      <c r="BS16" s="69"/>
      <c r="BT16" s="70"/>
      <c r="BU16" s="69"/>
      <c r="BV16" s="70"/>
      <c r="BW16" s="69"/>
      <c r="BX16" s="70"/>
      <c r="BY16" s="69"/>
      <c r="BZ16" s="70"/>
      <c r="CA16" s="67"/>
      <c r="CB16" s="68"/>
      <c r="CC16" s="69"/>
      <c r="CD16" s="70"/>
      <c r="CE16" s="69"/>
      <c r="CF16" s="70"/>
      <c r="CG16" s="69"/>
      <c r="CH16" s="70"/>
      <c r="CI16" s="69"/>
      <c r="CJ16" s="70"/>
      <c r="CK16" s="69"/>
      <c r="CL16" s="70"/>
      <c r="CM16" s="69"/>
      <c r="CN16" s="70"/>
      <c r="CO16" s="69"/>
      <c r="CP16" s="70"/>
      <c r="CQ16" s="69"/>
      <c r="CR16" s="70"/>
      <c r="CS16" s="69"/>
      <c r="CT16" s="70"/>
      <c r="CU16" s="67"/>
      <c r="CV16" s="68"/>
      <c r="CW16" s="69"/>
      <c r="CX16" s="70"/>
      <c r="CY16" s="69"/>
      <c r="CZ16" s="70"/>
      <c r="DA16" s="69"/>
      <c r="DB16" s="70"/>
      <c r="DC16" s="69"/>
      <c r="DD16" s="70"/>
      <c r="DE16" s="67"/>
      <c r="DF16" s="68"/>
      <c r="DG16" s="69"/>
      <c r="DH16" s="70"/>
      <c r="DI16" s="69"/>
      <c r="DJ16" s="70"/>
      <c r="DK16" s="39">
        <f t="shared" si="0"/>
        <v>0</v>
      </c>
      <c r="DL16" s="14">
        <f t="shared" si="1"/>
        <v>0</v>
      </c>
      <c r="DM16" s="14">
        <f t="shared" si="2"/>
        <v>0</v>
      </c>
    </row>
    <row r="17" spans="1:117" x14ac:dyDescent="0.3">
      <c r="A17" s="6" t="s">
        <v>79</v>
      </c>
      <c r="B17" s="63" t="s">
        <v>170</v>
      </c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9"/>
      <c r="R17" s="70"/>
      <c r="S17" s="69"/>
      <c r="T17" s="70"/>
      <c r="U17" s="69"/>
      <c r="V17" s="70"/>
      <c r="W17" s="69"/>
      <c r="X17" s="70"/>
      <c r="Y17" s="69"/>
      <c r="Z17" s="70"/>
      <c r="AA17" s="69"/>
      <c r="AB17" s="70"/>
      <c r="AC17" s="69"/>
      <c r="AD17" s="70"/>
      <c r="AE17" s="69"/>
      <c r="AF17" s="70"/>
      <c r="AG17" s="69"/>
      <c r="AH17" s="70"/>
      <c r="AI17" s="69"/>
      <c r="AJ17" s="70"/>
      <c r="AK17" s="69"/>
      <c r="AL17" s="70"/>
      <c r="AM17" s="69"/>
      <c r="AN17" s="70"/>
      <c r="AO17" s="69"/>
      <c r="AP17" s="70"/>
      <c r="AQ17" s="69"/>
      <c r="AR17" s="70"/>
      <c r="AS17" s="69"/>
      <c r="AT17" s="70"/>
      <c r="AU17" s="77"/>
      <c r="AV17" s="70"/>
      <c r="AW17" s="69"/>
      <c r="AX17" s="70"/>
      <c r="AY17" s="69"/>
      <c r="AZ17" s="70"/>
      <c r="BA17" s="69"/>
      <c r="BB17" s="70"/>
      <c r="BC17" s="69"/>
      <c r="BD17" s="70"/>
      <c r="BE17" s="69"/>
      <c r="BF17" s="70"/>
      <c r="BG17" s="67"/>
      <c r="BH17" s="68"/>
      <c r="BI17" s="69"/>
      <c r="BJ17" s="70"/>
      <c r="BK17" s="69"/>
      <c r="BL17" s="70"/>
      <c r="BM17" s="69"/>
      <c r="BN17" s="70"/>
      <c r="BO17" s="69"/>
      <c r="BP17" s="70"/>
      <c r="BQ17" s="69"/>
      <c r="BR17" s="70"/>
      <c r="BS17" s="69"/>
      <c r="BT17" s="70"/>
      <c r="BU17" s="69"/>
      <c r="BV17" s="70"/>
      <c r="BW17" s="69"/>
      <c r="BX17" s="70"/>
      <c r="BY17" s="69"/>
      <c r="BZ17" s="70"/>
      <c r="CA17" s="67"/>
      <c r="CB17" s="68"/>
      <c r="CC17" s="69"/>
      <c r="CD17" s="70"/>
      <c r="CE17" s="69"/>
      <c r="CF17" s="70"/>
      <c r="CG17" s="69"/>
      <c r="CH17" s="70"/>
      <c r="CI17" s="69"/>
      <c r="CJ17" s="70"/>
      <c r="CK17" s="69"/>
      <c r="CL17" s="70"/>
      <c r="CM17" s="69"/>
      <c r="CN17" s="70"/>
      <c r="CO17" s="69"/>
      <c r="CP17" s="70"/>
      <c r="CQ17" s="69"/>
      <c r="CR17" s="70"/>
      <c r="CS17" s="69"/>
      <c r="CT17" s="70"/>
      <c r="CU17" s="67"/>
      <c r="CV17" s="68"/>
      <c r="CW17" s="69"/>
      <c r="CX17" s="70"/>
      <c r="CY17" s="69"/>
      <c r="CZ17" s="70"/>
      <c r="DA17" s="69"/>
      <c r="DB17" s="70"/>
      <c r="DC17" s="69"/>
      <c r="DD17" s="70"/>
      <c r="DE17" s="67"/>
      <c r="DF17" s="68"/>
      <c r="DG17" s="69"/>
      <c r="DH17" s="70"/>
      <c r="DI17" s="69"/>
      <c r="DJ17" s="70"/>
      <c r="DK17" s="39">
        <f t="shared" si="0"/>
        <v>0</v>
      </c>
      <c r="DL17" s="14">
        <f t="shared" si="1"/>
        <v>0</v>
      </c>
      <c r="DM17" s="14">
        <f t="shared" si="2"/>
        <v>0</v>
      </c>
    </row>
    <row r="18" spans="1:117" x14ac:dyDescent="0.3">
      <c r="A18" s="6" t="s">
        <v>79</v>
      </c>
      <c r="B18" s="62" t="s">
        <v>90</v>
      </c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9"/>
      <c r="R18" s="70"/>
      <c r="S18" s="69"/>
      <c r="T18" s="70"/>
      <c r="U18" s="69"/>
      <c r="V18" s="70"/>
      <c r="W18" s="69"/>
      <c r="X18" s="70"/>
      <c r="Y18" s="69"/>
      <c r="Z18" s="70"/>
      <c r="AA18" s="69"/>
      <c r="AB18" s="70"/>
      <c r="AC18" s="69"/>
      <c r="AD18" s="70"/>
      <c r="AE18" s="69"/>
      <c r="AF18" s="70"/>
      <c r="AG18" s="69"/>
      <c r="AH18" s="70"/>
      <c r="AI18" s="69"/>
      <c r="AJ18" s="70"/>
      <c r="AK18" s="69"/>
      <c r="AL18" s="70"/>
      <c r="AM18" s="69"/>
      <c r="AN18" s="70"/>
      <c r="AO18" s="69"/>
      <c r="AP18" s="70"/>
      <c r="AQ18" s="69"/>
      <c r="AR18" s="70"/>
      <c r="AS18" s="69"/>
      <c r="AT18" s="70"/>
      <c r="AU18" s="77"/>
      <c r="AV18" s="70"/>
      <c r="AW18" s="69"/>
      <c r="AX18" s="70"/>
      <c r="AY18" s="69"/>
      <c r="AZ18" s="70"/>
      <c r="BA18" s="69"/>
      <c r="BB18" s="70"/>
      <c r="BC18" s="69"/>
      <c r="BD18" s="70"/>
      <c r="BE18" s="69"/>
      <c r="BF18" s="70"/>
      <c r="BG18" s="67"/>
      <c r="BH18" s="68"/>
      <c r="BI18" s="69"/>
      <c r="BJ18" s="70"/>
      <c r="BK18" s="69"/>
      <c r="BL18" s="70"/>
      <c r="BM18" s="69"/>
      <c r="BN18" s="70"/>
      <c r="BO18" s="69"/>
      <c r="BP18" s="70"/>
      <c r="BQ18" s="69"/>
      <c r="BR18" s="70"/>
      <c r="BS18" s="69"/>
      <c r="BT18" s="70"/>
      <c r="BU18" s="69"/>
      <c r="BV18" s="70"/>
      <c r="BW18" s="69"/>
      <c r="BX18" s="70"/>
      <c r="BY18" s="69"/>
      <c r="BZ18" s="70"/>
      <c r="CA18" s="67"/>
      <c r="CB18" s="68"/>
      <c r="CC18" s="69"/>
      <c r="CD18" s="70"/>
      <c r="CE18" s="69"/>
      <c r="CF18" s="70"/>
      <c r="CG18" s="69"/>
      <c r="CH18" s="70"/>
      <c r="CI18" s="69"/>
      <c r="CJ18" s="70"/>
      <c r="CK18" s="69"/>
      <c r="CL18" s="70"/>
      <c r="CM18" s="69"/>
      <c r="CN18" s="70"/>
      <c r="CO18" s="69"/>
      <c r="CP18" s="70"/>
      <c r="CQ18" s="69"/>
      <c r="CR18" s="70"/>
      <c r="CS18" s="69"/>
      <c r="CT18" s="70"/>
      <c r="CU18" s="67"/>
      <c r="CV18" s="68"/>
      <c r="CW18" s="69"/>
      <c r="CX18" s="70"/>
      <c r="CY18" s="69"/>
      <c r="CZ18" s="70"/>
      <c r="DA18" s="69"/>
      <c r="DB18" s="70"/>
      <c r="DC18" s="69"/>
      <c r="DD18" s="70"/>
      <c r="DE18" s="67"/>
      <c r="DF18" s="68"/>
      <c r="DG18" s="69"/>
      <c r="DH18" s="70"/>
      <c r="DI18" s="69"/>
      <c r="DJ18" s="70"/>
      <c r="DK18" s="39">
        <f t="shared" si="0"/>
        <v>0</v>
      </c>
      <c r="DL18" s="14">
        <f t="shared" si="1"/>
        <v>0</v>
      </c>
      <c r="DM18" s="14">
        <f t="shared" si="2"/>
        <v>0</v>
      </c>
    </row>
    <row r="19" spans="1:117" x14ac:dyDescent="0.3">
      <c r="A19" s="6" t="s">
        <v>79</v>
      </c>
      <c r="B19" s="10" t="s">
        <v>25</v>
      </c>
      <c r="C19" s="69"/>
      <c r="D19" s="70"/>
      <c r="E19" s="69"/>
      <c r="F19" s="70"/>
      <c r="G19" s="69"/>
      <c r="H19" s="70"/>
      <c r="I19" s="69">
        <v>2</v>
      </c>
      <c r="J19" s="70">
        <v>2</v>
      </c>
      <c r="K19" s="69"/>
      <c r="L19" s="70"/>
      <c r="M19" s="69">
        <v>2</v>
      </c>
      <c r="N19" s="70">
        <v>11</v>
      </c>
      <c r="O19" s="69">
        <v>1</v>
      </c>
      <c r="P19" s="70">
        <v>12</v>
      </c>
      <c r="Q19" s="69">
        <v>5</v>
      </c>
      <c r="R19" s="70">
        <v>18</v>
      </c>
      <c r="S19" s="69">
        <v>5</v>
      </c>
      <c r="T19" s="70">
        <v>10</v>
      </c>
      <c r="U19" s="69">
        <v>3</v>
      </c>
      <c r="V19" s="70">
        <v>19</v>
      </c>
      <c r="W19" s="69">
        <v>4</v>
      </c>
      <c r="X19" s="70">
        <v>8</v>
      </c>
      <c r="Y19" s="69">
        <v>2</v>
      </c>
      <c r="Z19" s="70">
        <v>2</v>
      </c>
      <c r="AA19" s="69">
        <v>6</v>
      </c>
      <c r="AB19" s="70">
        <v>9</v>
      </c>
      <c r="AC19" s="69">
        <v>6</v>
      </c>
      <c r="AD19" s="70">
        <v>10</v>
      </c>
      <c r="AE19" s="69">
        <v>15</v>
      </c>
      <c r="AF19" s="70">
        <v>18</v>
      </c>
      <c r="AG19" s="69"/>
      <c r="AH19" s="70"/>
      <c r="AI19" s="69"/>
      <c r="AJ19" s="70"/>
      <c r="AK19" s="69">
        <v>1</v>
      </c>
      <c r="AL19" s="70">
        <v>12</v>
      </c>
      <c r="AM19" s="69">
        <v>18</v>
      </c>
      <c r="AN19" s="70">
        <v>21</v>
      </c>
      <c r="AO19" s="69">
        <v>17</v>
      </c>
      <c r="AP19" s="70">
        <v>25</v>
      </c>
      <c r="AQ19" s="69">
        <v>14</v>
      </c>
      <c r="AR19" s="70">
        <v>4</v>
      </c>
      <c r="AS19" s="69">
        <v>13</v>
      </c>
      <c r="AT19" s="70">
        <v>2</v>
      </c>
      <c r="AU19" s="77">
        <v>11</v>
      </c>
      <c r="AV19" s="70">
        <v>1</v>
      </c>
      <c r="AW19" s="69">
        <v>7</v>
      </c>
      <c r="AX19" s="70">
        <v>1</v>
      </c>
      <c r="AY19" s="69">
        <v>5</v>
      </c>
      <c r="AZ19" s="70">
        <v>1</v>
      </c>
      <c r="BA19" s="69">
        <v>5</v>
      </c>
      <c r="BB19" s="70">
        <v>1</v>
      </c>
      <c r="BC19" s="69">
        <v>2</v>
      </c>
      <c r="BD19" s="70">
        <v>1</v>
      </c>
      <c r="BE19" s="69">
        <v>9</v>
      </c>
      <c r="BF19" s="70">
        <v>2</v>
      </c>
      <c r="BG19" s="67">
        <v>2</v>
      </c>
      <c r="BH19" s="68"/>
      <c r="BI19" s="69">
        <v>6</v>
      </c>
      <c r="BJ19" s="70">
        <v>3</v>
      </c>
      <c r="BK19" s="69">
        <v>7</v>
      </c>
      <c r="BL19" s="70">
        <v>1</v>
      </c>
      <c r="BM19" s="69">
        <v>7</v>
      </c>
      <c r="BN19" s="70">
        <v>1</v>
      </c>
      <c r="BO19" s="69">
        <v>7</v>
      </c>
      <c r="BP19" s="70">
        <v>2</v>
      </c>
      <c r="BQ19" s="69"/>
      <c r="BR19" s="70"/>
      <c r="BS19" s="69"/>
      <c r="BT19" s="70"/>
      <c r="BU19" s="69"/>
      <c r="BV19" s="70"/>
      <c r="BW19" s="69"/>
      <c r="BX19" s="70"/>
      <c r="BY19" s="69">
        <v>13</v>
      </c>
      <c r="BZ19" s="70">
        <v>10</v>
      </c>
      <c r="CA19" s="67">
        <v>12</v>
      </c>
      <c r="CB19" s="68">
        <v>8</v>
      </c>
      <c r="CC19" s="69">
        <v>10</v>
      </c>
      <c r="CD19" s="70">
        <v>6</v>
      </c>
      <c r="CE19" s="69">
        <v>6</v>
      </c>
      <c r="CF19" s="70">
        <v>12</v>
      </c>
      <c r="CG19" s="69">
        <v>6</v>
      </c>
      <c r="CH19" s="70">
        <v>11</v>
      </c>
      <c r="CI19" s="69">
        <v>5</v>
      </c>
      <c r="CJ19" s="70">
        <v>2</v>
      </c>
      <c r="CK19" s="69">
        <v>6</v>
      </c>
      <c r="CL19" s="70">
        <v>13</v>
      </c>
      <c r="CM19" s="69">
        <v>7</v>
      </c>
      <c r="CN19" s="70">
        <v>12</v>
      </c>
      <c r="CO19" s="69">
        <v>7</v>
      </c>
      <c r="CP19" s="70">
        <v>3</v>
      </c>
      <c r="CQ19" s="69">
        <v>8</v>
      </c>
      <c r="CR19" s="70">
        <v>11</v>
      </c>
      <c r="CS19" s="69">
        <v>10</v>
      </c>
      <c r="CT19" s="70">
        <v>11</v>
      </c>
      <c r="CU19" s="67">
        <v>7</v>
      </c>
      <c r="CV19" s="68">
        <v>8</v>
      </c>
      <c r="CW19" s="69">
        <v>3</v>
      </c>
      <c r="CX19" s="70">
        <v>9</v>
      </c>
      <c r="CY19" s="69">
        <v>3</v>
      </c>
      <c r="CZ19" s="70">
        <v>10</v>
      </c>
      <c r="DA19" s="69">
        <v>2</v>
      </c>
      <c r="DB19" s="70">
        <v>6</v>
      </c>
      <c r="DC19" s="69">
        <v>7</v>
      </c>
      <c r="DD19" s="70">
        <v>11</v>
      </c>
      <c r="DE19" s="67">
        <v>4</v>
      </c>
      <c r="DF19" s="68">
        <v>11</v>
      </c>
      <c r="DG19" s="69">
        <v>6</v>
      </c>
      <c r="DH19" s="70">
        <v>8</v>
      </c>
      <c r="DI19" s="69">
        <v>11</v>
      </c>
      <c r="DJ19" s="70">
        <v>16</v>
      </c>
      <c r="DK19" s="39">
        <f t="shared" si="0"/>
        <v>663</v>
      </c>
      <c r="DL19" s="14">
        <f t="shared" si="1"/>
        <v>315</v>
      </c>
      <c r="DM19" s="14">
        <f t="shared" si="2"/>
        <v>375</v>
      </c>
    </row>
    <row r="20" spans="1:117" x14ac:dyDescent="0.3">
      <c r="A20" s="6" t="s">
        <v>79</v>
      </c>
      <c r="B20" s="61" t="s">
        <v>91</v>
      </c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  <c r="Q20" s="69"/>
      <c r="R20" s="70"/>
      <c r="S20" s="69"/>
      <c r="T20" s="70"/>
      <c r="U20" s="69"/>
      <c r="V20" s="70"/>
      <c r="W20" s="69"/>
      <c r="X20" s="70"/>
      <c r="Y20" s="69"/>
      <c r="Z20" s="70"/>
      <c r="AA20" s="69"/>
      <c r="AB20" s="70"/>
      <c r="AC20" s="69"/>
      <c r="AD20" s="70"/>
      <c r="AE20" s="69"/>
      <c r="AF20" s="70"/>
      <c r="AG20" s="69"/>
      <c r="AH20" s="70"/>
      <c r="AI20" s="69"/>
      <c r="AJ20" s="70"/>
      <c r="AK20" s="69"/>
      <c r="AL20" s="70"/>
      <c r="AM20" s="69"/>
      <c r="AN20" s="70"/>
      <c r="AO20" s="69"/>
      <c r="AP20" s="70"/>
      <c r="AQ20" s="69"/>
      <c r="AR20" s="70"/>
      <c r="AS20" s="69"/>
      <c r="AT20" s="70"/>
      <c r="AU20" s="77"/>
      <c r="AV20" s="70"/>
      <c r="AW20" s="69"/>
      <c r="AX20" s="70"/>
      <c r="AY20" s="69"/>
      <c r="AZ20" s="70"/>
      <c r="BA20" s="69"/>
      <c r="BB20" s="70"/>
      <c r="BC20" s="69"/>
      <c r="BD20" s="70"/>
      <c r="BE20" s="69"/>
      <c r="BF20" s="70"/>
      <c r="BG20" s="67"/>
      <c r="BH20" s="68"/>
      <c r="BI20" s="69"/>
      <c r="BJ20" s="70"/>
      <c r="BK20" s="69"/>
      <c r="BL20" s="70"/>
      <c r="BM20" s="69"/>
      <c r="BN20" s="70"/>
      <c r="BO20" s="69"/>
      <c r="BP20" s="70"/>
      <c r="BQ20" s="69"/>
      <c r="BR20" s="70"/>
      <c r="BS20" s="69"/>
      <c r="BT20" s="70"/>
      <c r="BU20" s="69"/>
      <c r="BV20" s="70"/>
      <c r="BW20" s="69"/>
      <c r="BX20" s="70"/>
      <c r="BY20" s="69"/>
      <c r="BZ20" s="70"/>
      <c r="CA20" s="67"/>
      <c r="CB20" s="68"/>
      <c r="CC20" s="69"/>
      <c r="CD20" s="70"/>
      <c r="CE20" s="69"/>
      <c r="CF20" s="70"/>
      <c r="CG20" s="69"/>
      <c r="CH20" s="70"/>
      <c r="CI20" s="69"/>
      <c r="CJ20" s="70"/>
      <c r="CK20" s="69"/>
      <c r="CL20" s="70"/>
      <c r="CM20" s="69"/>
      <c r="CN20" s="70"/>
      <c r="CO20" s="69"/>
      <c r="CP20" s="70"/>
      <c r="CQ20" s="69"/>
      <c r="CR20" s="70"/>
      <c r="CS20" s="69"/>
      <c r="CT20" s="70"/>
      <c r="CU20" s="67"/>
      <c r="CV20" s="68"/>
      <c r="CW20" s="69"/>
      <c r="CX20" s="70"/>
      <c r="CY20" s="69"/>
      <c r="CZ20" s="70"/>
      <c r="DA20" s="69"/>
      <c r="DB20" s="70"/>
      <c r="DC20" s="69"/>
      <c r="DD20" s="70"/>
      <c r="DE20" s="67"/>
      <c r="DF20" s="68"/>
      <c r="DG20" s="69"/>
      <c r="DH20" s="70"/>
      <c r="DI20" s="69"/>
      <c r="DJ20" s="70"/>
      <c r="DK20" s="39">
        <f t="shared" si="0"/>
        <v>0</v>
      </c>
      <c r="DL20" s="14">
        <f t="shared" si="1"/>
        <v>0</v>
      </c>
      <c r="DM20" s="14">
        <f t="shared" si="2"/>
        <v>0</v>
      </c>
    </row>
    <row r="21" spans="1:117" x14ac:dyDescent="0.3">
      <c r="A21" s="6" t="s">
        <v>79</v>
      </c>
      <c r="B21" s="61" t="s">
        <v>171</v>
      </c>
      <c r="C21" s="69"/>
      <c r="D21" s="70"/>
      <c r="E21" s="69"/>
      <c r="F21" s="70"/>
      <c r="G21" s="69"/>
      <c r="H21" s="70"/>
      <c r="I21" s="69"/>
      <c r="J21" s="70"/>
      <c r="K21" s="69"/>
      <c r="L21" s="70"/>
      <c r="M21" s="69"/>
      <c r="N21" s="70"/>
      <c r="O21" s="69"/>
      <c r="P21" s="70"/>
      <c r="Q21" s="69"/>
      <c r="R21" s="70"/>
      <c r="S21" s="69"/>
      <c r="T21" s="70"/>
      <c r="U21" s="69"/>
      <c r="V21" s="70"/>
      <c r="W21" s="69"/>
      <c r="X21" s="70"/>
      <c r="Y21" s="69"/>
      <c r="Z21" s="70"/>
      <c r="AA21" s="69"/>
      <c r="AB21" s="70"/>
      <c r="AC21" s="69"/>
      <c r="AD21" s="70"/>
      <c r="AE21" s="69"/>
      <c r="AF21" s="70"/>
      <c r="AG21" s="69"/>
      <c r="AH21" s="70"/>
      <c r="AI21" s="69"/>
      <c r="AJ21" s="70"/>
      <c r="AK21" s="69"/>
      <c r="AL21" s="70"/>
      <c r="AM21" s="69"/>
      <c r="AN21" s="70"/>
      <c r="AO21" s="69"/>
      <c r="AP21" s="70"/>
      <c r="AQ21" s="69"/>
      <c r="AR21" s="70"/>
      <c r="AS21" s="69"/>
      <c r="AT21" s="70"/>
      <c r="AU21" s="77"/>
      <c r="AV21" s="70"/>
      <c r="AW21" s="69"/>
      <c r="AX21" s="70"/>
      <c r="AY21" s="69"/>
      <c r="AZ21" s="70"/>
      <c r="BA21" s="69"/>
      <c r="BB21" s="70"/>
      <c r="BC21" s="69"/>
      <c r="BD21" s="70"/>
      <c r="BE21" s="69"/>
      <c r="BF21" s="70"/>
      <c r="BG21" s="67"/>
      <c r="BH21" s="68"/>
      <c r="BI21" s="69"/>
      <c r="BJ21" s="70"/>
      <c r="BK21" s="69"/>
      <c r="BL21" s="70"/>
      <c r="BM21" s="69"/>
      <c r="BN21" s="70"/>
      <c r="BO21" s="69"/>
      <c r="BP21" s="70"/>
      <c r="BQ21" s="69"/>
      <c r="BR21" s="70"/>
      <c r="BS21" s="69"/>
      <c r="BT21" s="70"/>
      <c r="BU21" s="69"/>
      <c r="BV21" s="70"/>
      <c r="BW21" s="69"/>
      <c r="BX21" s="70"/>
      <c r="BY21" s="69"/>
      <c r="BZ21" s="70"/>
      <c r="CA21" s="67"/>
      <c r="CB21" s="68"/>
      <c r="CC21" s="69"/>
      <c r="CD21" s="70"/>
      <c r="CE21" s="69"/>
      <c r="CF21" s="70"/>
      <c r="CG21" s="69"/>
      <c r="CH21" s="70"/>
      <c r="CI21" s="69"/>
      <c r="CJ21" s="70"/>
      <c r="CK21" s="69"/>
      <c r="CL21" s="70"/>
      <c r="CM21" s="69"/>
      <c r="CN21" s="70"/>
      <c r="CO21" s="69"/>
      <c r="CP21" s="70"/>
      <c r="CQ21" s="69"/>
      <c r="CR21" s="70"/>
      <c r="CS21" s="69"/>
      <c r="CT21" s="70"/>
      <c r="CU21" s="67"/>
      <c r="CV21" s="68"/>
      <c r="CW21" s="69"/>
      <c r="CX21" s="70"/>
      <c r="CY21" s="69"/>
      <c r="CZ21" s="70"/>
      <c r="DA21" s="69"/>
      <c r="DB21" s="70"/>
      <c r="DC21" s="69"/>
      <c r="DD21" s="70"/>
      <c r="DE21" s="67"/>
      <c r="DF21" s="68"/>
      <c r="DG21" s="69"/>
      <c r="DH21" s="70"/>
      <c r="DI21" s="69"/>
      <c r="DJ21" s="70"/>
      <c r="DK21" s="39">
        <f t="shared" si="0"/>
        <v>0</v>
      </c>
      <c r="DL21" s="14">
        <f t="shared" si="1"/>
        <v>0</v>
      </c>
      <c r="DM21" s="14">
        <f t="shared" si="2"/>
        <v>0</v>
      </c>
    </row>
    <row r="22" spans="1:117" x14ac:dyDescent="0.3">
      <c r="A22" s="6" t="s">
        <v>79</v>
      </c>
      <c r="B22" s="61" t="s">
        <v>172</v>
      </c>
      <c r="C22" s="69"/>
      <c r="D22" s="70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9"/>
      <c r="P22" s="70"/>
      <c r="Q22" s="69"/>
      <c r="R22" s="70"/>
      <c r="S22" s="69"/>
      <c r="T22" s="70"/>
      <c r="U22" s="69"/>
      <c r="V22" s="70"/>
      <c r="W22" s="69"/>
      <c r="X22" s="70"/>
      <c r="Y22" s="69"/>
      <c r="Z22" s="70"/>
      <c r="AA22" s="69"/>
      <c r="AB22" s="70"/>
      <c r="AC22" s="69"/>
      <c r="AD22" s="70"/>
      <c r="AE22" s="69"/>
      <c r="AF22" s="70"/>
      <c r="AG22" s="69"/>
      <c r="AH22" s="70"/>
      <c r="AI22" s="69"/>
      <c r="AJ22" s="70"/>
      <c r="AK22" s="69"/>
      <c r="AL22" s="70"/>
      <c r="AM22" s="69"/>
      <c r="AN22" s="70"/>
      <c r="AO22" s="69"/>
      <c r="AP22" s="70"/>
      <c r="AQ22" s="69"/>
      <c r="AR22" s="70"/>
      <c r="AS22" s="69"/>
      <c r="AT22" s="70"/>
      <c r="AU22" s="77"/>
      <c r="AV22" s="70"/>
      <c r="AW22" s="69"/>
      <c r="AX22" s="70"/>
      <c r="AY22" s="69"/>
      <c r="AZ22" s="70"/>
      <c r="BA22" s="69"/>
      <c r="BB22" s="70"/>
      <c r="BC22" s="69"/>
      <c r="BD22" s="70"/>
      <c r="BE22" s="69"/>
      <c r="BF22" s="70"/>
      <c r="BG22" s="67"/>
      <c r="BH22" s="68"/>
      <c r="BI22" s="69"/>
      <c r="BJ22" s="70"/>
      <c r="BK22" s="69"/>
      <c r="BL22" s="70"/>
      <c r="BM22" s="69"/>
      <c r="BN22" s="70"/>
      <c r="BO22" s="69"/>
      <c r="BP22" s="70"/>
      <c r="BQ22" s="69"/>
      <c r="BR22" s="70"/>
      <c r="BS22" s="69"/>
      <c r="BT22" s="70"/>
      <c r="BU22" s="69"/>
      <c r="BV22" s="70"/>
      <c r="BW22" s="69"/>
      <c r="BX22" s="70"/>
      <c r="BY22" s="69"/>
      <c r="BZ22" s="70"/>
      <c r="CA22" s="67"/>
      <c r="CB22" s="68"/>
      <c r="CC22" s="69"/>
      <c r="CD22" s="70"/>
      <c r="CE22" s="69"/>
      <c r="CF22" s="70"/>
      <c r="CG22" s="69"/>
      <c r="CH22" s="70"/>
      <c r="CI22" s="69"/>
      <c r="CJ22" s="70"/>
      <c r="CK22" s="69"/>
      <c r="CL22" s="70"/>
      <c r="CM22" s="69"/>
      <c r="CN22" s="70"/>
      <c r="CO22" s="69"/>
      <c r="CP22" s="70"/>
      <c r="CQ22" s="69"/>
      <c r="CR22" s="70"/>
      <c r="CS22" s="69"/>
      <c r="CT22" s="70"/>
      <c r="CU22" s="67"/>
      <c r="CV22" s="68"/>
      <c r="CW22" s="69"/>
      <c r="CX22" s="70"/>
      <c r="CY22" s="69"/>
      <c r="CZ22" s="70"/>
      <c r="DA22" s="69"/>
      <c r="DB22" s="70"/>
      <c r="DC22" s="69"/>
      <c r="DD22" s="70"/>
      <c r="DE22" s="67"/>
      <c r="DF22" s="68"/>
      <c r="DG22" s="69"/>
      <c r="DH22" s="70"/>
      <c r="DI22" s="69"/>
      <c r="DJ22" s="70"/>
      <c r="DK22" s="39">
        <f t="shared" si="0"/>
        <v>0</v>
      </c>
      <c r="DL22" s="14">
        <f t="shared" si="1"/>
        <v>0</v>
      </c>
      <c r="DM22" s="14">
        <f t="shared" si="2"/>
        <v>0</v>
      </c>
    </row>
    <row r="23" spans="1:117" x14ac:dyDescent="0.3">
      <c r="A23" s="6" t="s">
        <v>79</v>
      </c>
      <c r="B23" s="30" t="s">
        <v>29</v>
      </c>
      <c r="C23" s="69"/>
      <c r="D23" s="70"/>
      <c r="E23" s="69"/>
      <c r="F23" s="70"/>
      <c r="G23" s="69"/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70"/>
      <c r="S23" s="69"/>
      <c r="T23" s="70"/>
      <c r="U23" s="69"/>
      <c r="V23" s="70"/>
      <c r="W23" s="69"/>
      <c r="X23" s="70"/>
      <c r="Y23" s="69"/>
      <c r="Z23" s="70"/>
      <c r="AA23" s="69"/>
      <c r="AB23" s="70"/>
      <c r="AC23" s="69"/>
      <c r="AD23" s="70"/>
      <c r="AE23" s="69"/>
      <c r="AF23" s="70"/>
      <c r="AG23" s="69"/>
      <c r="AH23" s="70"/>
      <c r="AI23" s="69"/>
      <c r="AJ23" s="70"/>
      <c r="AK23" s="69"/>
      <c r="AL23" s="70"/>
      <c r="AM23" s="69"/>
      <c r="AN23" s="70"/>
      <c r="AO23" s="69"/>
      <c r="AP23" s="70"/>
      <c r="AQ23" s="69"/>
      <c r="AR23" s="70"/>
      <c r="AS23" s="69"/>
      <c r="AT23" s="70"/>
      <c r="AU23" s="77"/>
      <c r="AV23" s="70"/>
      <c r="AW23" s="69"/>
      <c r="AX23" s="70"/>
      <c r="AY23" s="69"/>
      <c r="AZ23" s="70"/>
      <c r="BA23" s="69"/>
      <c r="BB23" s="70"/>
      <c r="BC23" s="69"/>
      <c r="BD23" s="70"/>
      <c r="BE23" s="69"/>
      <c r="BF23" s="70"/>
      <c r="BG23" s="67"/>
      <c r="BH23" s="68"/>
      <c r="BI23" s="69"/>
      <c r="BJ23" s="70"/>
      <c r="BK23" s="69"/>
      <c r="BL23" s="70"/>
      <c r="BM23" s="69"/>
      <c r="BN23" s="70"/>
      <c r="BO23" s="69"/>
      <c r="BP23" s="70"/>
      <c r="BQ23" s="69"/>
      <c r="BR23" s="70"/>
      <c r="BS23" s="69"/>
      <c r="BT23" s="70"/>
      <c r="BU23" s="69"/>
      <c r="BV23" s="70"/>
      <c r="BW23" s="69"/>
      <c r="BX23" s="70"/>
      <c r="BY23" s="69"/>
      <c r="BZ23" s="70"/>
      <c r="CA23" s="67"/>
      <c r="CB23" s="68"/>
      <c r="CC23" s="69"/>
      <c r="CD23" s="70"/>
      <c r="CE23" s="69"/>
      <c r="CF23" s="70"/>
      <c r="CG23" s="69"/>
      <c r="CH23" s="70"/>
      <c r="CI23" s="69"/>
      <c r="CJ23" s="70"/>
      <c r="CK23" s="69"/>
      <c r="CL23" s="70"/>
      <c r="CM23" s="69"/>
      <c r="CN23" s="70"/>
      <c r="CO23" s="69"/>
      <c r="CP23" s="70"/>
      <c r="CQ23" s="69"/>
      <c r="CR23" s="70"/>
      <c r="CS23" s="69"/>
      <c r="CT23" s="70"/>
      <c r="CU23" s="67"/>
      <c r="CV23" s="68"/>
      <c r="CW23" s="69"/>
      <c r="CX23" s="70"/>
      <c r="CY23" s="69"/>
      <c r="CZ23" s="70"/>
      <c r="DA23" s="69"/>
      <c r="DB23" s="70"/>
      <c r="DC23" s="69"/>
      <c r="DD23" s="70"/>
      <c r="DE23" s="67"/>
      <c r="DF23" s="68"/>
      <c r="DG23" s="69"/>
      <c r="DH23" s="70"/>
      <c r="DI23" s="69"/>
      <c r="DJ23" s="70"/>
      <c r="DK23" s="39">
        <f t="shared" si="0"/>
        <v>0</v>
      </c>
      <c r="DL23" s="14">
        <f t="shared" si="1"/>
        <v>0</v>
      </c>
      <c r="DM23" s="14">
        <f t="shared" si="2"/>
        <v>0</v>
      </c>
    </row>
    <row r="24" spans="1:117" x14ac:dyDescent="0.3">
      <c r="A24" s="6" t="s">
        <v>79</v>
      </c>
      <c r="B24" s="65" t="s">
        <v>155</v>
      </c>
      <c r="C24" s="69"/>
      <c r="D24" s="70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69"/>
      <c r="P24" s="70"/>
      <c r="Q24" s="69"/>
      <c r="R24" s="70"/>
      <c r="S24" s="69"/>
      <c r="T24" s="70"/>
      <c r="U24" s="69"/>
      <c r="V24" s="70"/>
      <c r="W24" s="69"/>
      <c r="X24" s="70"/>
      <c r="Y24" s="69"/>
      <c r="Z24" s="70"/>
      <c r="AA24" s="69"/>
      <c r="AB24" s="70"/>
      <c r="AC24" s="69"/>
      <c r="AD24" s="70"/>
      <c r="AE24" s="69"/>
      <c r="AF24" s="70"/>
      <c r="AG24" s="69"/>
      <c r="AH24" s="70"/>
      <c r="AI24" s="69"/>
      <c r="AJ24" s="70"/>
      <c r="AK24" s="69"/>
      <c r="AL24" s="70">
        <v>1</v>
      </c>
      <c r="AM24" s="69">
        <v>1</v>
      </c>
      <c r="AN24" s="70"/>
      <c r="AO24" s="69">
        <v>1</v>
      </c>
      <c r="AP24" s="70"/>
      <c r="AQ24" s="69"/>
      <c r="AR24" s="70"/>
      <c r="AS24" s="69"/>
      <c r="AT24" s="70"/>
      <c r="AU24" s="77"/>
      <c r="AV24" s="70"/>
      <c r="AW24" s="69"/>
      <c r="AX24" s="70"/>
      <c r="AY24" s="69"/>
      <c r="AZ24" s="70"/>
      <c r="BA24" s="69"/>
      <c r="BB24" s="70"/>
      <c r="BC24" s="69"/>
      <c r="BD24" s="70"/>
      <c r="BE24" s="69"/>
      <c r="BF24" s="70"/>
      <c r="BG24" s="67">
        <v>1</v>
      </c>
      <c r="BH24" s="68"/>
      <c r="BI24" s="69"/>
      <c r="BJ24" s="70"/>
      <c r="BK24" s="69">
        <v>1</v>
      </c>
      <c r="BL24" s="70"/>
      <c r="BM24" s="69"/>
      <c r="BN24" s="70"/>
      <c r="BO24" s="69"/>
      <c r="BP24" s="70"/>
      <c r="BQ24" s="69"/>
      <c r="BR24" s="70"/>
      <c r="BS24" s="69"/>
      <c r="BT24" s="70"/>
      <c r="BU24" s="69"/>
      <c r="BV24" s="70"/>
      <c r="BW24" s="69"/>
      <c r="BX24" s="70"/>
      <c r="BY24" s="69"/>
      <c r="BZ24" s="70"/>
      <c r="CA24" s="67"/>
      <c r="CB24" s="68"/>
      <c r="CC24" s="69"/>
      <c r="CD24" s="70"/>
      <c r="CE24" s="69"/>
      <c r="CF24" s="70"/>
      <c r="CG24" s="69"/>
      <c r="CH24" s="70"/>
      <c r="CI24" s="69"/>
      <c r="CJ24" s="70"/>
      <c r="CK24" s="69"/>
      <c r="CL24" s="70"/>
      <c r="CM24" s="69"/>
      <c r="CN24" s="70"/>
      <c r="CO24" s="69"/>
      <c r="CP24" s="70"/>
      <c r="CQ24" s="69"/>
      <c r="CR24" s="70"/>
      <c r="CS24" s="69"/>
      <c r="CT24" s="70"/>
      <c r="CU24" s="67"/>
      <c r="CV24" s="68"/>
      <c r="CW24" s="69"/>
      <c r="CX24" s="70"/>
      <c r="CY24" s="69"/>
      <c r="CZ24" s="70"/>
      <c r="DA24" s="69"/>
      <c r="DB24" s="70"/>
      <c r="DC24" s="69"/>
      <c r="DD24" s="70"/>
      <c r="DE24" s="67"/>
      <c r="DF24" s="68"/>
      <c r="DG24" s="69"/>
      <c r="DH24" s="70"/>
      <c r="DI24" s="69"/>
      <c r="DJ24" s="70"/>
      <c r="DK24" s="39">
        <f t="shared" si="0"/>
        <v>5</v>
      </c>
      <c r="DL24" s="14">
        <f t="shared" si="1"/>
        <v>4</v>
      </c>
      <c r="DM24" s="14">
        <f t="shared" si="2"/>
        <v>1</v>
      </c>
    </row>
    <row r="25" spans="1:117" x14ac:dyDescent="0.3">
      <c r="A25" s="6" t="s">
        <v>79</v>
      </c>
      <c r="B25" s="65" t="s">
        <v>154</v>
      </c>
      <c r="C25" s="69"/>
      <c r="D25" s="70"/>
      <c r="E25" s="69"/>
      <c r="F25" s="70"/>
      <c r="G25" s="69"/>
      <c r="H25" s="70"/>
      <c r="I25" s="69"/>
      <c r="J25" s="70"/>
      <c r="K25" s="69"/>
      <c r="L25" s="70"/>
      <c r="M25" s="69"/>
      <c r="N25" s="70"/>
      <c r="O25" s="69"/>
      <c r="P25" s="70"/>
      <c r="Q25" s="69"/>
      <c r="R25" s="70"/>
      <c r="S25" s="69"/>
      <c r="T25" s="70"/>
      <c r="U25" s="69"/>
      <c r="V25" s="70"/>
      <c r="W25" s="69"/>
      <c r="X25" s="70">
        <v>1</v>
      </c>
      <c r="Y25" s="69"/>
      <c r="Z25" s="70"/>
      <c r="AA25" s="69"/>
      <c r="AB25" s="70"/>
      <c r="AC25" s="69"/>
      <c r="AD25" s="70"/>
      <c r="AE25" s="69">
        <v>1</v>
      </c>
      <c r="AF25" s="70"/>
      <c r="AG25" s="69"/>
      <c r="AH25" s="70"/>
      <c r="AI25" s="69"/>
      <c r="AJ25" s="70"/>
      <c r="AK25" s="69"/>
      <c r="AL25" s="70"/>
      <c r="AM25" s="69"/>
      <c r="AN25" s="70"/>
      <c r="AO25" s="69"/>
      <c r="AP25" s="70"/>
      <c r="AQ25" s="69">
        <v>1</v>
      </c>
      <c r="AR25" s="70"/>
      <c r="AS25" s="69">
        <v>1</v>
      </c>
      <c r="AT25" s="70"/>
      <c r="AU25" s="77">
        <v>1</v>
      </c>
      <c r="AV25" s="70"/>
      <c r="AW25" s="69"/>
      <c r="AX25" s="70"/>
      <c r="AY25" s="69"/>
      <c r="AZ25" s="70"/>
      <c r="BA25" s="69">
        <v>1</v>
      </c>
      <c r="BB25" s="70"/>
      <c r="BC25" s="69">
        <v>1</v>
      </c>
      <c r="BD25" s="70"/>
      <c r="BE25" s="69"/>
      <c r="BF25" s="70"/>
      <c r="BG25" s="67"/>
      <c r="BH25" s="68"/>
      <c r="BI25" s="69"/>
      <c r="BJ25" s="70"/>
      <c r="BK25" s="69"/>
      <c r="BL25" s="70"/>
      <c r="BM25" s="69"/>
      <c r="BN25" s="70"/>
      <c r="BO25" s="69"/>
      <c r="BP25" s="70"/>
      <c r="BQ25" s="69"/>
      <c r="BR25" s="70"/>
      <c r="BS25" s="69"/>
      <c r="BT25" s="70"/>
      <c r="BU25" s="69"/>
      <c r="BV25" s="70"/>
      <c r="BW25" s="69"/>
      <c r="BX25" s="70"/>
      <c r="BY25" s="69"/>
      <c r="BZ25" s="70"/>
      <c r="CA25" s="67"/>
      <c r="CB25" s="68"/>
      <c r="CC25" s="69"/>
      <c r="CD25" s="70"/>
      <c r="CE25" s="69">
        <v>1</v>
      </c>
      <c r="CF25" s="70">
        <v>3</v>
      </c>
      <c r="CG25" s="69"/>
      <c r="CH25" s="70">
        <v>1</v>
      </c>
      <c r="CI25" s="69">
        <v>1</v>
      </c>
      <c r="CJ25" s="70">
        <v>1</v>
      </c>
      <c r="CK25" s="69"/>
      <c r="CL25" s="70"/>
      <c r="CM25" s="69"/>
      <c r="CN25" s="70"/>
      <c r="CO25" s="69"/>
      <c r="CP25" s="70"/>
      <c r="CQ25" s="69"/>
      <c r="CR25" s="70"/>
      <c r="CS25" s="69"/>
      <c r="CT25" s="70">
        <v>3</v>
      </c>
      <c r="CU25" s="67"/>
      <c r="CV25" s="68"/>
      <c r="CW25" s="69">
        <v>2</v>
      </c>
      <c r="CX25" s="70">
        <v>2</v>
      </c>
      <c r="CY25" s="69">
        <v>2</v>
      </c>
      <c r="CZ25" s="70">
        <v>2</v>
      </c>
      <c r="DA25" s="69">
        <v>2</v>
      </c>
      <c r="DB25" s="70">
        <v>2</v>
      </c>
      <c r="DC25" s="69"/>
      <c r="DD25" s="70"/>
      <c r="DE25" s="67"/>
      <c r="DF25" s="68"/>
      <c r="DG25" s="69"/>
      <c r="DH25" s="70"/>
      <c r="DI25" s="69"/>
      <c r="DJ25" s="70"/>
      <c r="DK25" s="39">
        <f t="shared" si="0"/>
        <v>29</v>
      </c>
      <c r="DL25" s="14">
        <f t="shared" si="1"/>
        <v>14</v>
      </c>
      <c r="DM25" s="14">
        <f t="shared" si="2"/>
        <v>15</v>
      </c>
    </row>
    <row r="26" spans="1:117" s="15" customFormat="1" x14ac:dyDescent="0.3">
      <c r="A26" s="6" t="s">
        <v>79</v>
      </c>
      <c r="B26" s="61" t="s">
        <v>156</v>
      </c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69"/>
      <c r="P26" s="70"/>
      <c r="Q26" s="69"/>
      <c r="R26" s="70"/>
      <c r="S26" s="69"/>
      <c r="T26" s="70"/>
      <c r="U26" s="69"/>
      <c r="V26" s="70"/>
      <c r="W26" s="69"/>
      <c r="X26" s="70"/>
      <c r="Y26" s="69"/>
      <c r="Z26" s="70"/>
      <c r="AA26" s="69"/>
      <c r="AB26" s="70"/>
      <c r="AC26" s="69"/>
      <c r="AD26" s="70"/>
      <c r="AE26" s="69"/>
      <c r="AF26" s="70"/>
      <c r="AG26" s="69"/>
      <c r="AH26" s="70"/>
      <c r="AI26" s="69"/>
      <c r="AJ26" s="70"/>
      <c r="AK26" s="69"/>
      <c r="AL26" s="70"/>
      <c r="AM26" s="69"/>
      <c r="AN26" s="70"/>
      <c r="AO26" s="69"/>
      <c r="AP26" s="70"/>
      <c r="AQ26" s="69"/>
      <c r="AR26" s="70"/>
      <c r="AS26" s="69"/>
      <c r="AT26" s="70"/>
      <c r="AU26" s="77"/>
      <c r="AV26" s="70"/>
      <c r="AW26" s="69"/>
      <c r="AX26" s="70"/>
      <c r="AY26" s="69"/>
      <c r="AZ26" s="70"/>
      <c r="BA26" s="69"/>
      <c r="BB26" s="70"/>
      <c r="BC26" s="69"/>
      <c r="BD26" s="70"/>
      <c r="BE26" s="69"/>
      <c r="BF26" s="70"/>
      <c r="BG26" s="67"/>
      <c r="BH26" s="68"/>
      <c r="BI26" s="69"/>
      <c r="BJ26" s="70"/>
      <c r="BK26" s="69"/>
      <c r="BL26" s="70"/>
      <c r="BM26" s="69"/>
      <c r="BN26" s="70"/>
      <c r="BO26" s="69"/>
      <c r="BP26" s="70"/>
      <c r="BQ26" s="69"/>
      <c r="BR26" s="70"/>
      <c r="BS26" s="69"/>
      <c r="BT26" s="70"/>
      <c r="BU26" s="69"/>
      <c r="BV26" s="70"/>
      <c r="BW26" s="69"/>
      <c r="BX26" s="70"/>
      <c r="BY26" s="69"/>
      <c r="BZ26" s="70"/>
      <c r="CA26" s="67"/>
      <c r="CB26" s="68"/>
      <c r="CC26" s="69"/>
      <c r="CD26" s="70"/>
      <c r="CE26" s="69"/>
      <c r="CF26" s="70"/>
      <c r="CG26" s="69"/>
      <c r="CH26" s="70"/>
      <c r="CI26" s="69"/>
      <c r="CJ26" s="70"/>
      <c r="CK26" s="69"/>
      <c r="CL26" s="70"/>
      <c r="CM26" s="69"/>
      <c r="CN26" s="70"/>
      <c r="CO26" s="69"/>
      <c r="CP26" s="70"/>
      <c r="CQ26" s="69"/>
      <c r="CR26" s="70"/>
      <c r="CS26" s="69"/>
      <c r="CT26" s="70"/>
      <c r="CU26" s="67"/>
      <c r="CV26" s="68"/>
      <c r="CW26" s="69"/>
      <c r="CX26" s="70"/>
      <c r="CY26" s="69"/>
      <c r="CZ26" s="70"/>
      <c r="DA26" s="69"/>
      <c r="DB26" s="70"/>
      <c r="DC26" s="69"/>
      <c r="DD26" s="70"/>
      <c r="DE26" s="67"/>
      <c r="DF26" s="68"/>
      <c r="DG26" s="69"/>
      <c r="DH26" s="70"/>
      <c r="DI26" s="69"/>
      <c r="DJ26" s="70"/>
      <c r="DK26" s="39">
        <f t="shared" si="0"/>
        <v>0</v>
      </c>
      <c r="DL26" s="14">
        <f t="shared" si="1"/>
        <v>0</v>
      </c>
      <c r="DM26" s="14">
        <f t="shared" si="2"/>
        <v>0</v>
      </c>
    </row>
    <row r="27" spans="1:117" x14ac:dyDescent="0.3">
      <c r="A27" s="6" t="s">
        <v>79</v>
      </c>
      <c r="B27" s="65" t="s">
        <v>175</v>
      </c>
      <c r="C27" s="69"/>
      <c r="D27" s="70"/>
      <c r="E27" s="69"/>
      <c r="F27" s="70"/>
      <c r="G27" s="69"/>
      <c r="H27" s="70"/>
      <c r="I27" s="69">
        <v>4</v>
      </c>
      <c r="J27" s="70">
        <v>6</v>
      </c>
      <c r="K27" s="69"/>
      <c r="L27" s="70"/>
      <c r="M27" s="69">
        <v>1</v>
      </c>
      <c r="N27" s="70">
        <v>7</v>
      </c>
      <c r="O27" s="69"/>
      <c r="P27" s="70">
        <v>8</v>
      </c>
      <c r="Q27" s="69"/>
      <c r="R27" s="70">
        <v>3</v>
      </c>
      <c r="S27" s="69">
        <v>1</v>
      </c>
      <c r="T27" s="70">
        <v>1</v>
      </c>
      <c r="U27" s="69">
        <v>1</v>
      </c>
      <c r="V27" s="70">
        <v>1</v>
      </c>
      <c r="W27" s="69">
        <v>6</v>
      </c>
      <c r="X27" s="70">
        <v>8</v>
      </c>
      <c r="Y27" s="69">
        <v>4</v>
      </c>
      <c r="Z27" s="70">
        <v>3</v>
      </c>
      <c r="AA27" s="69"/>
      <c r="AB27" s="70"/>
      <c r="AC27" s="69"/>
      <c r="AD27" s="70"/>
      <c r="AE27" s="69">
        <v>15</v>
      </c>
      <c r="AF27" s="70">
        <v>24</v>
      </c>
      <c r="AG27" s="69"/>
      <c r="AH27" s="70"/>
      <c r="AI27" s="69"/>
      <c r="AJ27" s="70"/>
      <c r="AK27" s="69">
        <v>6</v>
      </c>
      <c r="AL27" s="70">
        <v>19</v>
      </c>
      <c r="AM27" s="69">
        <v>6</v>
      </c>
      <c r="AN27" s="70">
        <v>22</v>
      </c>
      <c r="AO27" s="69">
        <v>15</v>
      </c>
      <c r="AP27" s="70">
        <v>24</v>
      </c>
      <c r="AQ27" s="69">
        <v>25</v>
      </c>
      <c r="AR27" s="70">
        <v>3</v>
      </c>
      <c r="AS27" s="69">
        <v>21</v>
      </c>
      <c r="AT27" s="70">
        <v>2</v>
      </c>
      <c r="AU27" s="77">
        <v>22</v>
      </c>
      <c r="AV27" s="70">
        <v>2</v>
      </c>
      <c r="AW27" s="69">
        <v>18</v>
      </c>
      <c r="AX27" s="70"/>
      <c r="AY27" s="69">
        <v>14</v>
      </c>
      <c r="AZ27" s="70"/>
      <c r="BA27" s="69">
        <v>15</v>
      </c>
      <c r="BB27" s="70">
        <v>1</v>
      </c>
      <c r="BC27" s="69">
        <v>5</v>
      </c>
      <c r="BD27" s="70">
        <v>1</v>
      </c>
      <c r="BE27" s="69">
        <v>6</v>
      </c>
      <c r="BF27" s="70">
        <v>2</v>
      </c>
      <c r="BG27" s="67">
        <v>4</v>
      </c>
      <c r="BH27" s="68">
        <v>2</v>
      </c>
      <c r="BI27" s="69">
        <v>7</v>
      </c>
      <c r="BJ27" s="70">
        <v>2</v>
      </c>
      <c r="BK27" s="69">
        <v>7</v>
      </c>
      <c r="BL27" s="70">
        <v>2</v>
      </c>
      <c r="BM27" s="69">
        <v>8</v>
      </c>
      <c r="BN27" s="70">
        <v>1</v>
      </c>
      <c r="BO27" s="69">
        <v>9</v>
      </c>
      <c r="BP27" s="70"/>
      <c r="BQ27" s="69">
        <v>2</v>
      </c>
      <c r="BR27" s="70">
        <v>2</v>
      </c>
      <c r="BS27" s="69"/>
      <c r="BT27" s="70"/>
      <c r="BU27" s="69"/>
      <c r="BV27" s="70"/>
      <c r="BW27" s="69"/>
      <c r="BX27" s="70"/>
      <c r="BY27" s="69">
        <v>10</v>
      </c>
      <c r="BZ27" s="70">
        <v>16</v>
      </c>
      <c r="CA27" s="67">
        <v>3</v>
      </c>
      <c r="CB27" s="68">
        <v>18</v>
      </c>
      <c r="CC27" s="69">
        <v>3</v>
      </c>
      <c r="CD27" s="70">
        <v>11</v>
      </c>
      <c r="CE27" s="69">
        <v>5</v>
      </c>
      <c r="CF27" s="70">
        <v>17</v>
      </c>
      <c r="CG27" s="69">
        <v>3</v>
      </c>
      <c r="CH27" s="70">
        <v>16</v>
      </c>
      <c r="CI27" s="69"/>
      <c r="CJ27" s="70">
        <v>2</v>
      </c>
      <c r="CK27" s="69">
        <v>1</v>
      </c>
      <c r="CL27" s="70">
        <v>5</v>
      </c>
      <c r="CM27" s="69">
        <v>1</v>
      </c>
      <c r="CN27" s="70">
        <v>3</v>
      </c>
      <c r="CO27" s="69">
        <v>1</v>
      </c>
      <c r="CP27" s="70">
        <v>3</v>
      </c>
      <c r="CQ27" s="69">
        <v>4</v>
      </c>
      <c r="CR27" s="70">
        <v>12</v>
      </c>
      <c r="CS27" s="69">
        <v>4</v>
      </c>
      <c r="CT27" s="70">
        <v>12</v>
      </c>
      <c r="CU27" s="67"/>
      <c r="CV27" s="68">
        <v>4</v>
      </c>
      <c r="CW27" s="69">
        <v>3</v>
      </c>
      <c r="CX27" s="70">
        <v>16</v>
      </c>
      <c r="CY27" s="69">
        <v>2</v>
      </c>
      <c r="CZ27" s="70">
        <v>9</v>
      </c>
      <c r="DA27" s="69">
        <v>1</v>
      </c>
      <c r="DB27" s="70">
        <v>3</v>
      </c>
      <c r="DC27" s="69">
        <v>2</v>
      </c>
      <c r="DD27" s="70">
        <v>4</v>
      </c>
      <c r="DE27" s="67">
        <v>2</v>
      </c>
      <c r="DF27" s="68">
        <v>4</v>
      </c>
      <c r="DG27" s="69">
        <v>2</v>
      </c>
      <c r="DH27" s="70">
        <v>3</v>
      </c>
      <c r="DI27" s="69">
        <v>3</v>
      </c>
      <c r="DJ27" s="70">
        <v>10</v>
      </c>
      <c r="DK27" s="39">
        <f t="shared" si="0"/>
        <v>573</v>
      </c>
      <c r="DL27" s="14">
        <f t="shared" si="1"/>
        <v>272</v>
      </c>
      <c r="DM27" s="14">
        <f t="shared" si="2"/>
        <v>314</v>
      </c>
    </row>
    <row r="28" spans="1:117" x14ac:dyDescent="0.3">
      <c r="A28" s="6" t="s">
        <v>79</v>
      </c>
      <c r="B28" s="65" t="s">
        <v>152</v>
      </c>
      <c r="C28" s="69">
        <v>1</v>
      </c>
      <c r="D28" s="70"/>
      <c r="E28" s="69"/>
      <c r="F28" s="70"/>
      <c r="G28" s="69"/>
      <c r="H28" s="70"/>
      <c r="I28" s="69"/>
      <c r="J28" s="70">
        <v>2</v>
      </c>
      <c r="K28" s="69"/>
      <c r="L28" s="70"/>
      <c r="M28" s="69">
        <v>2</v>
      </c>
      <c r="N28" s="70">
        <v>3</v>
      </c>
      <c r="O28" s="69"/>
      <c r="P28" s="70">
        <v>2</v>
      </c>
      <c r="Q28" s="69"/>
      <c r="R28" s="70"/>
      <c r="S28" s="69">
        <v>1</v>
      </c>
      <c r="T28" s="70">
        <v>2</v>
      </c>
      <c r="U28" s="69"/>
      <c r="V28" s="70"/>
      <c r="W28" s="69">
        <v>1</v>
      </c>
      <c r="X28" s="70"/>
      <c r="Y28" s="69"/>
      <c r="Z28" s="70"/>
      <c r="AA28" s="69">
        <v>2</v>
      </c>
      <c r="AB28" s="70">
        <v>2</v>
      </c>
      <c r="AC28" s="69">
        <v>1</v>
      </c>
      <c r="AD28" s="70">
        <v>2</v>
      </c>
      <c r="AE28" s="69">
        <v>6</v>
      </c>
      <c r="AF28" s="70">
        <v>7</v>
      </c>
      <c r="AG28" s="69"/>
      <c r="AH28" s="70"/>
      <c r="AI28" s="69"/>
      <c r="AJ28" s="70"/>
      <c r="AK28" s="69"/>
      <c r="AL28" s="70">
        <v>2</v>
      </c>
      <c r="AM28" s="69">
        <v>1</v>
      </c>
      <c r="AN28" s="70">
        <v>1</v>
      </c>
      <c r="AO28" s="69">
        <v>1</v>
      </c>
      <c r="AP28" s="70">
        <v>1</v>
      </c>
      <c r="AQ28" s="69">
        <v>1</v>
      </c>
      <c r="AR28" s="70"/>
      <c r="AS28" s="69">
        <v>2</v>
      </c>
      <c r="AT28" s="70"/>
      <c r="AU28" s="77">
        <v>2</v>
      </c>
      <c r="AV28" s="70"/>
      <c r="AW28" s="69">
        <v>2</v>
      </c>
      <c r="AX28" s="70"/>
      <c r="AY28" s="69">
        <v>1</v>
      </c>
      <c r="AZ28" s="70"/>
      <c r="BA28" s="69"/>
      <c r="BB28" s="70"/>
      <c r="BC28" s="69"/>
      <c r="BD28" s="70"/>
      <c r="BE28" s="69"/>
      <c r="BF28" s="70"/>
      <c r="BG28" s="67"/>
      <c r="BH28" s="68"/>
      <c r="BI28" s="69"/>
      <c r="BJ28" s="70"/>
      <c r="BK28" s="69"/>
      <c r="BL28" s="70"/>
      <c r="BM28" s="69">
        <v>1</v>
      </c>
      <c r="BN28" s="70"/>
      <c r="BO28" s="69">
        <v>1</v>
      </c>
      <c r="BP28" s="70"/>
      <c r="BQ28" s="69"/>
      <c r="BR28" s="70"/>
      <c r="BS28" s="69"/>
      <c r="BT28" s="70"/>
      <c r="BU28" s="69"/>
      <c r="BV28" s="70"/>
      <c r="BW28" s="69"/>
      <c r="BX28" s="70"/>
      <c r="BY28" s="69">
        <v>6</v>
      </c>
      <c r="BZ28" s="70">
        <v>6</v>
      </c>
      <c r="CA28" s="67">
        <v>3</v>
      </c>
      <c r="CB28" s="68">
        <v>6</v>
      </c>
      <c r="CC28" s="69">
        <v>2</v>
      </c>
      <c r="CD28" s="70"/>
      <c r="CE28" s="69"/>
      <c r="CF28" s="70">
        <v>3</v>
      </c>
      <c r="CG28" s="69"/>
      <c r="CH28" s="70">
        <v>6</v>
      </c>
      <c r="CI28" s="69"/>
      <c r="CJ28" s="70"/>
      <c r="CK28" s="69">
        <v>5</v>
      </c>
      <c r="CL28" s="70">
        <v>1</v>
      </c>
      <c r="CM28" s="69">
        <v>3</v>
      </c>
      <c r="CN28" s="70">
        <v>1</v>
      </c>
      <c r="CO28" s="69">
        <v>5</v>
      </c>
      <c r="CP28" s="70"/>
      <c r="CQ28" s="69">
        <v>4</v>
      </c>
      <c r="CR28" s="70">
        <v>9</v>
      </c>
      <c r="CS28" s="69">
        <v>3</v>
      </c>
      <c r="CT28" s="70">
        <v>9</v>
      </c>
      <c r="CU28" s="67">
        <v>1</v>
      </c>
      <c r="CV28" s="68">
        <v>4</v>
      </c>
      <c r="CW28" s="69">
        <v>1</v>
      </c>
      <c r="CX28" s="70">
        <v>4</v>
      </c>
      <c r="CY28" s="69">
        <v>1</v>
      </c>
      <c r="CZ28" s="70">
        <v>3</v>
      </c>
      <c r="DA28" s="69"/>
      <c r="DB28" s="70"/>
      <c r="DC28" s="69">
        <v>4</v>
      </c>
      <c r="DD28" s="70">
        <v>5</v>
      </c>
      <c r="DE28" s="67">
        <v>4</v>
      </c>
      <c r="DF28" s="68">
        <v>5</v>
      </c>
      <c r="DG28" s="69">
        <v>2</v>
      </c>
      <c r="DH28" s="70">
        <v>3</v>
      </c>
      <c r="DI28" s="69">
        <v>1</v>
      </c>
      <c r="DJ28" s="70">
        <v>1</v>
      </c>
      <c r="DK28" s="39">
        <f t="shared" si="0"/>
        <v>159</v>
      </c>
      <c r="DL28" s="14">
        <f t="shared" si="1"/>
        <v>71</v>
      </c>
      <c r="DM28" s="14">
        <f t="shared" si="2"/>
        <v>90</v>
      </c>
    </row>
    <row r="29" spans="1:117" x14ac:dyDescent="0.3">
      <c r="A29" s="6" t="s">
        <v>79</v>
      </c>
      <c r="B29" s="65" t="s">
        <v>153</v>
      </c>
      <c r="C29" s="69"/>
      <c r="D29" s="70"/>
      <c r="E29" s="69"/>
      <c r="F29" s="70"/>
      <c r="G29" s="69"/>
      <c r="H29" s="70"/>
      <c r="I29" s="69"/>
      <c r="J29" s="70">
        <v>2</v>
      </c>
      <c r="K29" s="69"/>
      <c r="L29" s="70"/>
      <c r="M29" s="69"/>
      <c r="N29" s="70">
        <v>2</v>
      </c>
      <c r="O29" s="69"/>
      <c r="P29" s="70"/>
      <c r="Q29" s="69"/>
      <c r="R29" s="70"/>
      <c r="S29" s="69"/>
      <c r="T29" s="70"/>
      <c r="U29" s="69"/>
      <c r="V29" s="70">
        <v>1</v>
      </c>
      <c r="W29" s="69"/>
      <c r="X29" s="70"/>
      <c r="Y29" s="69"/>
      <c r="Z29" s="70"/>
      <c r="AA29" s="69"/>
      <c r="AB29" s="70"/>
      <c r="AC29" s="69"/>
      <c r="AD29" s="70"/>
      <c r="AE29" s="69">
        <v>4</v>
      </c>
      <c r="AF29" s="70">
        <v>7</v>
      </c>
      <c r="AG29" s="69"/>
      <c r="AH29" s="70"/>
      <c r="AI29" s="69"/>
      <c r="AJ29" s="70"/>
      <c r="AK29" s="69">
        <v>2</v>
      </c>
      <c r="AL29" s="70">
        <v>2</v>
      </c>
      <c r="AM29" s="69">
        <v>3</v>
      </c>
      <c r="AN29" s="70">
        <v>1</v>
      </c>
      <c r="AO29" s="69">
        <v>3</v>
      </c>
      <c r="AP29" s="70">
        <v>3</v>
      </c>
      <c r="AQ29" s="69">
        <v>2</v>
      </c>
      <c r="AR29" s="70"/>
      <c r="AS29" s="69">
        <v>1</v>
      </c>
      <c r="AT29" s="70"/>
      <c r="AU29" s="77">
        <v>1</v>
      </c>
      <c r="AV29" s="70"/>
      <c r="AW29" s="69">
        <v>2</v>
      </c>
      <c r="AX29" s="70"/>
      <c r="AY29" s="69"/>
      <c r="AZ29" s="70"/>
      <c r="BA29" s="69">
        <v>1</v>
      </c>
      <c r="BB29" s="70"/>
      <c r="BC29" s="69">
        <v>1</v>
      </c>
      <c r="BD29" s="70"/>
      <c r="BE29" s="69">
        <v>1</v>
      </c>
      <c r="BF29" s="70"/>
      <c r="BG29" s="67">
        <v>1</v>
      </c>
      <c r="BH29" s="68"/>
      <c r="BI29" s="69">
        <v>1</v>
      </c>
      <c r="BJ29" s="70"/>
      <c r="BK29" s="69">
        <v>1</v>
      </c>
      <c r="BL29" s="70"/>
      <c r="BM29" s="69">
        <v>1</v>
      </c>
      <c r="BN29" s="70"/>
      <c r="BO29" s="69"/>
      <c r="BP29" s="70"/>
      <c r="BQ29" s="69"/>
      <c r="BR29" s="70"/>
      <c r="BS29" s="69"/>
      <c r="BT29" s="70"/>
      <c r="BU29" s="69"/>
      <c r="BV29" s="70"/>
      <c r="BW29" s="69"/>
      <c r="BX29" s="70"/>
      <c r="BY29" s="69">
        <v>5</v>
      </c>
      <c r="BZ29" s="70">
        <v>12</v>
      </c>
      <c r="CA29" s="67">
        <v>2</v>
      </c>
      <c r="CB29" s="68">
        <v>5</v>
      </c>
      <c r="CC29" s="69">
        <v>5</v>
      </c>
      <c r="CD29" s="70">
        <v>6</v>
      </c>
      <c r="CE29" s="69"/>
      <c r="CF29" s="70">
        <v>3</v>
      </c>
      <c r="CG29" s="69">
        <v>2</v>
      </c>
      <c r="CH29" s="70">
        <v>2</v>
      </c>
      <c r="CI29" s="69">
        <v>1</v>
      </c>
      <c r="CJ29" s="70">
        <v>1</v>
      </c>
      <c r="CK29" s="69"/>
      <c r="CL29" s="70">
        <v>1</v>
      </c>
      <c r="CM29" s="69"/>
      <c r="CN29" s="70"/>
      <c r="CO29" s="69"/>
      <c r="CP29" s="70">
        <v>1</v>
      </c>
      <c r="CQ29" s="69">
        <v>3</v>
      </c>
      <c r="CR29" s="70">
        <v>7</v>
      </c>
      <c r="CS29" s="69">
        <v>4</v>
      </c>
      <c r="CT29" s="70">
        <v>13</v>
      </c>
      <c r="CU29" s="67">
        <v>3</v>
      </c>
      <c r="CV29" s="68">
        <v>7</v>
      </c>
      <c r="CW29" s="69">
        <v>1</v>
      </c>
      <c r="CX29" s="70">
        <v>3</v>
      </c>
      <c r="CY29" s="69">
        <v>1</v>
      </c>
      <c r="CZ29" s="70">
        <v>4</v>
      </c>
      <c r="DA29" s="69">
        <v>1</v>
      </c>
      <c r="DB29" s="70">
        <v>4</v>
      </c>
      <c r="DC29" s="69">
        <v>2</v>
      </c>
      <c r="DD29" s="70">
        <v>5</v>
      </c>
      <c r="DE29" s="67">
        <v>4</v>
      </c>
      <c r="DF29" s="68">
        <v>5</v>
      </c>
      <c r="DG29" s="69">
        <v>4</v>
      </c>
      <c r="DH29" s="70">
        <v>5</v>
      </c>
      <c r="DI29" s="69">
        <v>4</v>
      </c>
      <c r="DJ29" s="70">
        <v>2</v>
      </c>
      <c r="DK29" s="39">
        <f t="shared" si="0"/>
        <v>165</v>
      </c>
      <c r="DL29" s="14">
        <f t="shared" si="1"/>
        <v>67</v>
      </c>
      <c r="DM29" s="14">
        <f t="shared" si="2"/>
        <v>104</v>
      </c>
    </row>
    <row r="30" spans="1:117" x14ac:dyDescent="0.3">
      <c r="A30" s="6" t="s">
        <v>79</v>
      </c>
      <c r="B30" s="10" t="s">
        <v>173</v>
      </c>
      <c r="C30" s="69"/>
      <c r="D30" s="70"/>
      <c r="E30" s="69"/>
      <c r="F30" s="70"/>
      <c r="G30" s="69"/>
      <c r="H30" s="70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69"/>
      <c r="T30" s="70"/>
      <c r="U30" s="69"/>
      <c r="V30" s="70"/>
      <c r="W30" s="69"/>
      <c r="X30" s="70"/>
      <c r="Y30" s="69"/>
      <c r="Z30" s="70"/>
      <c r="AA30" s="69"/>
      <c r="AB30" s="70"/>
      <c r="AC30" s="69"/>
      <c r="AD30" s="70"/>
      <c r="AE30" s="69"/>
      <c r="AF30" s="70"/>
      <c r="AG30" s="69"/>
      <c r="AH30" s="70"/>
      <c r="AI30" s="69"/>
      <c r="AJ30" s="70"/>
      <c r="AK30" s="69"/>
      <c r="AL30" s="70"/>
      <c r="AM30" s="69"/>
      <c r="AN30" s="70"/>
      <c r="AO30" s="69"/>
      <c r="AP30" s="70"/>
      <c r="AQ30" s="69"/>
      <c r="AR30" s="70"/>
      <c r="AS30" s="69"/>
      <c r="AT30" s="70"/>
      <c r="AU30" s="77"/>
      <c r="AV30" s="70"/>
      <c r="AW30" s="69"/>
      <c r="AX30" s="70"/>
      <c r="AY30" s="69"/>
      <c r="AZ30" s="70"/>
      <c r="BA30" s="69"/>
      <c r="BB30" s="70"/>
      <c r="BC30" s="69"/>
      <c r="BD30" s="70"/>
      <c r="BE30" s="69"/>
      <c r="BF30" s="70"/>
      <c r="BG30" s="67"/>
      <c r="BH30" s="68"/>
      <c r="BI30" s="69"/>
      <c r="BJ30" s="70"/>
      <c r="BK30" s="69"/>
      <c r="BL30" s="70"/>
      <c r="BM30" s="69"/>
      <c r="BN30" s="70"/>
      <c r="BO30" s="69"/>
      <c r="BP30" s="70"/>
      <c r="BQ30" s="69"/>
      <c r="BR30" s="70"/>
      <c r="BS30" s="69"/>
      <c r="BT30" s="70"/>
      <c r="BU30" s="69"/>
      <c r="BV30" s="70"/>
      <c r="BW30" s="69"/>
      <c r="BX30" s="70"/>
      <c r="BY30" s="69"/>
      <c r="BZ30" s="70"/>
      <c r="CA30" s="67"/>
      <c r="CB30" s="68"/>
      <c r="CC30" s="69"/>
      <c r="CD30" s="70"/>
      <c r="CE30" s="69"/>
      <c r="CF30" s="70">
        <v>2</v>
      </c>
      <c r="CG30" s="69"/>
      <c r="CH30" s="70">
        <v>1</v>
      </c>
      <c r="CI30" s="69"/>
      <c r="CJ30" s="70"/>
      <c r="CK30" s="69"/>
      <c r="CL30" s="70"/>
      <c r="CM30" s="69"/>
      <c r="CN30" s="70"/>
      <c r="CO30" s="69"/>
      <c r="CP30" s="70"/>
      <c r="CQ30" s="69">
        <v>2</v>
      </c>
      <c r="CR30" s="70">
        <v>3</v>
      </c>
      <c r="CS30" s="69">
        <v>2</v>
      </c>
      <c r="CT30" s="70">
        <v>3</v>
      </c>
      <c r="CU30" s="67">
        <v>2</v>
      </c>
      <c r="CV30" s="68">
        <v>3</v>
      </c>
      <c r="CW30" s="69"/>
      <c r="CX30" s="70"/>
      <c r="CY30" s="69"/>
      <c r="CZ30" s="70"/>
      <c r="DA30" s="69"/>
      <c r="DB30" s="70"/>
      <c r="DC30" s="69"/>
      <c r="DD30" s="70"/>
      <c r="DE30" s="67"/>
      <c r="DF30" s="68"/>
      <c r="DG30" s="69"/>
      <c r="DH30" s="70"/>
      <c r="DI30" s="69"/>
      <c r="DJ30" s="70"/>
      <c r="DK30" s="39">
        <f t="shared" si="0"/>
        <v>18</v>
      </c>
      <c r="DL30" s="14">
        <f t="shared" si="1"/>
        <v>6</v>
      </c>
      <c r="DM30" s="14">
        <f t="shared" si="2"/>
        <v>12</v>
      </c>
    </row>
    <row r="31" spans="1:117" x14ac:dyDescent="0.3">
      <c r="A31" s="6" t="s">
        <v>79</v>
      </c>
      <c r="B31" s="10"/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69"/>
      <c r="T31" s="70"/>
      <c r="U31" s="69"/>
      <c r="V31" s="70"/>
      <c r="W31" s="69"/>
      <c r="X31" s="70"/>
      <c r="Y31" s="69"/>
      <c r="Z31" s="70"/>
      <c r="AA31" s="69"/>
      <c r="AB31" s="70"/>
      <c r="AC31" s="69"/>
      <c r="AD31" s="70"/>
      <c r="AE31" s="69"/>
      <c r="AF31" s="70"/>
      <c r="AG31" s="69"/>
      <c r="AH31" s="70"/>
      <c r="AI31" s="69"/>
      <c r="AJ31" s="70"/>
      <c r="AK31" s="69"/>
      <c r="AL31" s="70"/>
      <c r="AM31" s="69"/>
      <c r="AN31" s="70"/>
      <c r="AO31" s="69"/>
      <c r="AP31" s="70"/>
      <c r="AQ31" s="69"/>
      <c r="AR31" s="70"/>
      <c r="AS31" s="69"/>
      <c r="AT31" s="70"/>
      <c r="AU31" s="69"/>
      <c r="AV31" s="70"/>
      <c r="AW31" s="69"/>
      <c r="AX31" s="70"/>
      <c r="AY31" s="69"/>
      <c r="AZ31" s="70"/>
      <c r="BA31" s="69"/>
      <c r="BB31" s="70"/>
      <c r="BC31" s="69"/>
      <c r="BD31" s="70"/>
      <c r="BE31" s="69"/>
      <c r="BF31" s="70"/>
      <c r="BG31" s="67"/>
      <c r="BH31" s="68"/>
      <c r="BI31" s="69"/>
      <c r="BJ31" s="70"/>
      <c r="BK31" s="69"/>
      <c r="BL31" s="70"/>
      <c r="BM31" s="69"/>
      <c r="BN31" s="70"/>
      <c r="BO31" s="69"/>
      <c r="BP31" s="70"/>
      <c r="BQ31" s="69"/>
      <c r="BR31" s="70"/>
      <c r="BS31" s="69"/>
      <c r="BT31" s="70"/>
      <c r="BU31" s="69"/>
      <c r="BV31" s="70"/>
      <c r="BW31" s="69"/>
      <c r="BX31" s="70"/>
      <c r="BY31" s="69"/>
      <c r="BZ31" s="70"/>
      <c r="CA31" s="67"/>
      <c r="CB31" s="68"/>
      <c r="CC31" s="69"/>
      <c r="CD31" s="70"/>
      <c r="CE31" s="69"/>
      <c r="CF31" s="70"/>
      <c r="CG31" s="69"/>
      <c r="CH31" s="70"/>
      <c r="CI31" s="69"/>
      <c r="CJ31" s="70"/>
      <c r="CK31" s="69"/>
      <c r="CL31" s="70"/>
      <c r="CM31" s="69"/>
      <c r="CN31" s="70"/>
      <c r="CO31" s="69"/>
      <c r="CP31" s="70"/>
      <c r="CQ31" s="69"/>
      <c r="CR31" s="70"/>
      <c r="CS31" s="69"/>
      <c r="CT31" s="70"/>
      <c r="CU31" s="69"/>
      <c r="CV31" s="70"/>
      <c r="CW31" s="69"/>
      <c r="CX31" s="70"/>
      <c r="CY31" s="69"/>
      <c r="CZ31" s="70"/>
      <c r="DA31" s="69"/>
      <c r="DB31" s="70"/>
      <c r="DC31" s="69"/>
      <c r="DD31" s="70"/>
      <c r="DE31" s="69"/>
      <c r="DF31" s="70"/>
      <c r="DG31" s="69"/>
      <c r="DH31" s="70"/>
      <c r="DI31" s="69"/>
      <c r="DJ31" s="70"/>
      <c r="DK31" s="39">
        <f t="shared" si="0"/>
        <v>0</v>
      </c>
      <c r="DL31" s="14">
        <f t="shared" si="1"/>
        <v>0</v>
      </c>
      <c r="DM31" s="14">
        <f t="shared" si="2"/>
        <v>0</v>
      </c>
    </row>
    <row r="32" spans="1:117" x14ac:dyDescent="0.3">
      <c r="A32" s="7" t="s">
        <v>80</v>
      </c>
      <c r="B32" s="61" t="s">
        <v>174</v>
      </c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69"/>
      <c r="T32" s="70"/>
      <c r="U32" s="69"/>
      <c r="V32" s="70"/>
      <c r="W32" s="69"/>
      <c r="X32" s="70"/>
      <c r="Y32" s="69"/>
      <c r="Z32" s="70"/>
      <c r="AA32" s="69"/>
      <c r="AB32" s="70"/>
      <c r="AC32" s="69"/>
      <c r="AD32" s="70"/>
      <c r="AE32" s="69"/>
      <c r="AF32" s="70"/>
      <c r="AG32" s="69"/>
      <c r="AH32" s="70"/>
      <c r="AI32" s="69"/>
      <c r="AJ32" s="70"/>
      <c r="AK32" s="69"/>
      <c r="AL32" s="70"/>
      <c r="AM32" s="69"/>
      <c r="AN32" s="70"/>
      <c r="AO32" s="69"/>
      <c r="AP32" s="70"/>
      <c r="AQ32" s="69"/>
      <c r="AR32" s="70"/>
      <c r="AS32" s="69"/>
      <c r="AT32" s="70"/>
      <c r="AU32" s="69"/>
      <c r="AV32" s="70"/>
      <c r="AW32" s="69"/>
      <c r="AX32" s="70"/>
      <c r="AY32" s="69"/>
      <c r="AZ32" s="70"/>
      <c r="BA32" s="69"/>
      <c r="BB32" s="70"/>
      <c r="BC32" s="69"/>
      <c r="BD32" s="70"/>
      <c r="BE32" s="69"/>
      <c r="BF32" s="70"/>
      <c r="BG32" s="69"/>
      <c r="BH32" s="70"/>
      <c r="BI32" s="69"/>
      <c r="BJ32" s="70"/>
      <c r="BK32" s="69"/>
      <c r="BL32" s="70"/>
      <c r="BM32" s="69"/>
      <c r="BN32" s="70"/>
      <c r="BO32" s="69"/>
      <c r="BP32" s="70"/>
      <c r="BQ32" s="69"/>
      <c r="BR32" s="70"/>
      <c r="BS32" s="69"/>
      <c r="BT32" s="70"/>
      <c r="BU32" s="69"/>
      <c r="BV32" s="70"/>
      <c r="BW32" s="69"/>
      <c r="BX32" s="70"/>
      <c r="BY32" s="69"/>
      <c r="BZ32" s="70"/>
      <c r="CA32" s="67"/>
      <c r="CB32" s="68"/>
      <c r="CC32" s="69"/>
      <c r="CD32" s="70"/>
      <c r="CE32" s="69"/>
      <c r="CF32" s="70"/>
      <c r="CG32" s="69"/>
      <c r="CH32" s="70"/>
      <c r="CI32" s="69"/>
      <c r="CJ32" s="70"/>
      <c r="CK32" s="69"/>
      <c r="CL32" s="70"/>
      <c r="CM32" s="69"/>
      <c r="CN32" s="70"/>
      <c r="CO32" s="69"/>
      <c r="CP32" s="70"/>
      <c r="CQ32" s="69"/>
      <c r="CR32" s="70"/>
      <c r="CS32" s="69"/>
      <c r="CT32" s="70"/>
      <c r="CU32" s="69"/>
      <c r="CV32" s="70"/>
      <c r="CW32" s="69"/>
      <c r="CX32" s="70"/>
      <c r="CY32" s="69"/>
      <c r="CZ32" s="70"/>
      <c r="DA32" s="69"/>
      <c r="DB32" s="70"/>
      <c r="DC32" s="69"/>
      <c r="DD32" s="70"/>
      <c r="DE32" s="69"/>
      <c r="DF32" s="70"/>
      <c r="DG32" s="69"/>
      <c r="DH32" s="70"/>
      <c r="DI32" s="69"/>
      <c r="DJ32" s="70"/>
      <c r="DK32" s="39">
        <f t="shared" si="0"/>
        <v>0</v>
      </c>
      <c r="DL32" s="14">
        <f t="shared" si="1"/>
        <v>0</v>
      </c>
      <c r="DM32" s="14">
        <f t="shared" si="2"/>
        <v>0</v>
      </c>
    </row>
    <row r="33" spans="1:117" x14ac:dyDescent="0.3">
      <c r="A33" s="7" t="s">
        <v>80</v>
      </c>
      <c r="B33" s="66" t="s">
        <v>157</v>
      </c>
      <c r="C33" s="69">
        <v>1</v>
      </c>
      <c r="D33" s="70">
        <v>1</v>
      </c>
      <c r="E33" s="69"/>
      <c r="F33" s="70"/>
      <c r="G33" s="69"/>
      <c r="H33" s="70"/>
      <c r="I33" s="69"/>
      <c r="J33" s="70"/>
      <c r="K33" s="69"/>
      <c r="L33" s="70"/>
      <c r="M33" s="69"/>
      <c r="N33" s="70"/>
      <c r="O33" s="69"/>
      <c r="P33" s="70"/>
      <c r="Q33" s="69"/>
      <c r="R33" s="70"/>
      <c r="S33" s="69"/>
      <c r="T33" s="70"/>
      <c r="U33" s="69"/>
      <c r="V33" s="70"/>
      <c r="W33" s="69"/>
      <c r="X33" s="70"/>
      <c r="Y33" s="69"/>
      <c r="Z33" s="70"/>
      <c r="AA33" s="69"/>
      <c r="AB33" s="70"/>
      <c r="AC33" s="69"/>
      <c r="AD33" s="70"/>
      <c r="AE33" s="69"/>
      <c r="AF33" s="70"/>
      <c r="AG33" s="69"/>
      <c r="AH33" s="70"/>
      <c r="AI33" s="69"/>
      <c r="AJ33" s="70"/>
      <c r="AK33" s="69"/>
      <c r="AL33" s="70"/>
      <c r="AM33" s="69"/>
      <c r="AN33" s="70"/>
      <c r="AO33" s="69"/>
      <c r="AP33" s="70"/>
      <c r="AQ33" s="69"/>
      <c r="AR33" s="70"/>
      <c r="AS33" s="69"/>
      <c r="AT33" s="70"/>
      <c r="AU33" s="69"/>
      <c r="AV33" s="70"/>
      <c r="AW33" s="69"/>
      <c r="AX33" s="70"/>
      <c r="AY33" s="69"/>
      <c r="AZ33" s="70"/>
      <c r="BA33" s="69"/>
      <c r="BB33" s="70"/>
      <c r="BC33" s="69"/>
      <c r="BD33" s="70"/>
      <c r="BE33" s="69"/>
      <c r="BF33" s="70"/>
      <c r="BG33" s="69"/>
      <c r="BH33" s="70"/>
      <c r="BI33" s="69"/>
      <c r="BJ33" s="70"/>
      <c r="BK33" s="69"/>
      <c r="BL33" s="70"/>
      <c r="BM33" s="69"/>
      <c r="BN33" s="70"/>
      <c r="BO33" s="69"/>
      <c r="BP33" s="70"/>
      <c r="BQ33" s="69"/>
      <c r="BR33" s="70"/>
      <c r="BS33" s="69"/>
      <c r="BT33" s="70"/>
      <c r="BU33" s="69"/>
      <c r="BV33" s="70"/>
      <c r="BW33" s="69"/>
      <c r="BX33" s="70"/>
      <c r="BY33" s="69"/>
      <c r="BZ33" s="70"/>
      <c r="CA33" s="67"/>
      <c r="CB33" s="68"/>
      <c r="CC33" s="69"/>
      <c r="CD33" s="70"/>
      <c r="CE33" s="69"/>
      <c r="CF33" s="70"/>
      <c r="CG33" s="69"/>
      <c r="CH33" s="70"/>
      <c r="CI33" s="69"/>
      <c r="CJ33" s="70"/>
      <c r="CK33" s="69"/>
      <c r="CL33" s="70"/>
      <c r="CM33" s="69"/>
      <c r="CN33" s="70"/>
      <c r="CO33" s="69"/>
      <c r="CP33" s="70"/>
      <c r="CQ33" s="69"/>
      <c r="CR33" s="70"/>
      <c r="CS33" s="69"/>
      <c r="CT33" s="70"/>
      <c r="CU33" s="69"/>
      <c r="CV33" s="70"/>
      <c r="CW33" s="69"/>
      <c r="CX33" s="70"/>
      <c r="CY33" s="69"/>
      <c r="CZ33" s="70"/>
      <c r="DA33" s="69"/>
      <c r="DB33" s="70"/>
      <c r="DC33" s="69"/>
      <c r="DD33" s="70"/>
      <c r="DE33" s="69"/>
      <c r="DF33" s="70"/>
      <c r="DG33" s="69"/>
      <c r="DH33" s="70"/>
      <c r="DI33" s="69"/>
      <c r="DJ33" s="70"/>
      <c r="DK33" s="39">
        <f t="shared" si="0"/>
        <v>2</v>
      </c>
      <c r="DL33" s="14">
        <f t="shared" si="1"/>
        <v>1</v>
      </c>
      <c r="DM33" s="14">
        <f t="shared" si="2"/>
        <v>1</v>
      </c>
    </row>
    <row r="34" spans="1:117" x14ac:dyDescent="0.3">
      <c r="A34" s="7" t="s">
        <v>80</v>
      </c>
      <c r="B34" s="63" t="s">
        <v>26</v>
      </c>
      <c r="C34" s="69"/>
      <c r="D34" s="70"/>
      <c r="E34" s="69"/>
      <c r="F34" s="70"/>
      <c r="G34" s="69"/>
      <c r="H34" s="70"/>
      <c r="I34" s="69"/>
      <c r="J34" s="70"/>
      <c r="K34" s="69"/>
      <c r="L34" s="70"/>
      <c r="M34" s="69"/>
      <c r="N34" s="70"/>
      <c r="O34" s="69"/>
      <c r="P34" s="70"/>
      <c r="Q34" s="69"/>
      <c r="R34" s="70"/>
      <c r="S34" s="69"/>
      <c r="T34" s="70"/>
      <c r="U34" s="69"/>
      <c r="V34" s="70"/>
      <c r="W34" s="69"/>
      <c r="X34" s="70"/>
      <c r="Y34" s="69"/>
      <c r="Z34" s="70"/>
      <c r="AA34" s="69"/>
      <c r="AB34" s="70"/>
      <c r="AC34" s="69"/>
      <c r="AD34" s="70"/>
      <c r="AE34" s="69"/>
      <c r="AF34" s="70"/>
      <c r="AG34" s="69"/>
      <c r="AH34" s="70"/>
      <c r="AI34" s="69"/>
      <c r="AJ34" s="70"/>
      <c r="AK34" s="69"/>
      <c r="AL34" s="70"/>
      <c r="AM34" s="69"/>
      <c r="AN34" s="70"/>
      <c r="AO34" s="69"/>
      <c r="AP34" s="70"/>
      <c r="AQ34" s="69"/>
      <c r="AR34" s="70"/>
      <c r="AS34" s="69"/>
      <c r="AT34" s="70"/>
      <c r="AU34" s="69"/>
      <c r="AV34" s="70"/>
      <c r="AW34" s="69"/>
      <c r="AX34" s="70"/>
      <c r="AY34" s="69"/>
      <c r="AZ34" s="70"/>
      <c r="BA34" s="69"/>
      <c r="BB34" s="70"/>
      <c r="BC34" s="69"/>
      <c r="BD34" s="70"/>
      <c r="BE34" s="69"/>
      <c r="BF34" s="70"/>
      <c r="BG34" s="69"/>
      <c r="BH34" s="70"/>
      <c r="BI34" s="69"/>
      <c r="BJ34" s="70"/>
      <c r="BK34" s="69"/>
      <c r="BL34" s="70"/>
      <c r="BM34" s="69"/>
      <c r="BN34" s="70"/>
      <c r="BO34" s="69"/>
      <c r="BP34" s="70"/>
      <c r="BQ34" s="69"/>
      <c r="BR34" s="70"/>
      <c r="BS34" s="69"/>
      <c r="BT34" s="70"/>
      <c r="BU34" s="69"/>
      <c r="BV34" s="70"/>
      <c r="BW34" s="69"/>
      <c r="BX34" s="70"/>
      <c r="BY34" s="69"/>
      <c r="BZ34" s="70"/>
      <c r="CA34" s="67"/>
      <c r="CB34" s="68"/>
      <c r="CC34" s="69"/>
      <c r="CD34" s="70"/>
      <c r="CE34" s="69"/>
      <c r="CF34" s="70"/>
      <c r="CG34" s="69"/>
      <c r="CH34" s="70"/>
      <c r="CI34" s="69"/>
      <c r="CJ34" s="70"/>
      <c r="CK34" s="69"/>
      <c r="CL34" s="70"/>
      <c r="CM34" s="69"/>
      <c r="CN34" s="70"/>
      <c r="CO34" s="69"/>
      <c r="CP34" s="70"/>
      <c r="CQ34" s="69"/>
      <c r="CR34" s="70"/>
      <c r="CS34" s="69"/>
      <c r="CT34" s="70"/>
      <c r="CU34" s="69"/>
      <c r="CV34" s="70"/>
      <c r="CW34" s="69"/>
      <c r="CX34" s="70"/>
      <c r="CY34" s="69"/>
      <c r="CZ34" s="70"/>
      <c r="DA34" s="69"/>
      <c r="DB34" s="70"/>
      <c r="DC34" s="69"/>
      <c r="DD34" s="70"/>
      <c r="DE34" s="69"/>
      <c r="DF34" s="70"/>
      <c r="DG34" s="69"/>
      <c r="DH34" s="70"/>
      <c r="DI34" s="69"/>
      <c r="DJ34" s="70"/>
      <c r="DK34" s="39">
        <f t="shared" si="0"/>
        <v>0</v>
      </c>
      <c r="DL34" s="14">
        <f t="shared" si="1"/>
        <v>0</v>
      </c>
      <c r="DM34" s="14">
        <f t="shared" si="2"/>
        <v>0</v>
      </c>
    </row>
    <row r="35" spans="1:117" x14ac:dyDescent="0.3">
      <c r="A35" s="7" t="s">
        <v>80</v>
      </c>
      <c r="B35" s="66" t="s">
        <v>159</v>
      </c>
      <c r="C35" s="69"/>
      <c r="D35" s="70"/>
      <c r="E35" s="69"/>
      <c r="F35" s="70"/>
      <c r="G35" s="69"/>
      <c r="H35" s="70"/>
      <c r="I35" s="69"/>
      <c r="J35" s="70"/>
      <c r="K35" s="69"/>
      <c r="L35" s="70"/>
      <c r="M35" s="69"/>
      <c r="N35" s="70"/>
      <c r="O35" s="69"/>
      <c r="P35" s="70"/>
      <c r="Q35" s="69"/>
      <c r="R35" s="70"/>
      <c r="S35" s="69"/>
      <c r="T35" s="70"/>
      <c r="U35" s="69"/>
      <c r="V35" s="70"/>
      <c r="W35" s="69"/>
      <c r="X35" s="70"/>
      <c r="Y35" s="69"/>
      <c r="Z35" s="70"/>
      <c r="AA35" s="69"/>
      <c r="AB35" s="70"/>
      <c r="AC35" s="69"/>
      <c r="AD35" s="70"/>
      <c r="AE35" s="69">
        <v>1</v>
      </c>
      <c r="AF35" s="70">
        <v>2</v>
      </c>
      <c r="AG35" s="69"/>
      <c r="AH35" s="70"/>
      <c r="AI35" s="69"/>
      <c r="AJ35" s="70"/>
      <c r="AK35" s="69"/>
      <c r="AL35" s="70"/>
      <c r="AM35" s="69"/>
      <c r="AN35" s="70"/>
      <c r="AO35" s="69"/>
      <c r="AP35" s="70"/>
      <c r="AQ35" s="69"/>
      <c r="AR35" s="70"/>
      <c r="AS35" s="69"/>
      <c r="AT35" s="70"/>
      <c r="AU35" s="69"/>
      <c r="AV35" s="70"/>
      <c r="AW35" s="69"/>
      <c r="AX35" s="70"/>
      <c r="AY35" s="69"/>
      <c r="AZ35" s="70"/>
      <c r="BA35" s="69"/>
      <c r="BB35" s="70"/>
      <c r="BC35" s="69"/>
      <c r="BD35" s="70"/>
      <c r="BE35" s="69"/>
      <c r="BF35" s="70"/>
      <c r="BG35" s="69"/>
      <c r="BH35" s="70"/>
      <c r="BI35" s="69"/>
      <c r="BJ35" s="70"/>
      <c r="BK35" s="69"/>
      <c r="BL35" s="70"/>
      <c r="BM35" s="69"/>
      <c r="BN35" s="70"/>
      <c r="BO35" s="69"/>
      <c r="BP35" s="70"/>
      <c r="BQ35" s="69"/>
      <c r="BR35" s="70"/>
      <c r="BS35" s="69"/>
      <c r="BT35" s="70"/>
      <c r="BU35" s="69"/>
      <c r="BV35" s="70"/>
      <c r="BW35" s="69"/>
      <c r="BX35" s="70"/>
      <c r="BY35" s="69"/>
      <c r="BZ35" s="70"/>
      <c r="CA35" s="67"/>
      <c r="CB35" s="68"/>
      <c r="CC35" s="69"/>
      <c r="CD35" s="70"/>
      <c r="CE35" s="69"/>
      <c r="CF35" s="70"/>
      <c r="CG35" s="69"/>
      <c r="CH35" s="70"/>
      <c r="CI35" s="69"/>
      <c r="CJ35" s="70"/>
      <c r="CK35" s="69"/>
      <c r="CL35" s="70"/>
      <c r="CM35" s="69"/>
      <c r="CN35" s="70"/>
      <c r="CO35" s="69"/>
      <c r="CP35" s="70"/>
      <c r="CQ35" s="69"/>
      <c r="CR35" s="70"/>
      <c r="CS35" s="69"/>
      <c r="CT35" s="70"/>
      <c r="CU35" s="69"/>
      <c r="CV35" s="70"/>
      <c r="CW35" s="69"/>
      <c r="CX35" s="70"/>
      <c r="CY35" s="69"/>
      <c r="CZ35" s="70"/>
      <c r="DA35" s="69"/>
      <c r="DB35" s="70"/>
      <c r="DC35" s="69"/>
      <c r="DD35" s="70"/>
      <c r="DE35" s="69"/>
      <c r="DF35" s="70"/>
      <c r="DG35" s="69"/>
      <c r="DH35" s="70"/>
      <c r="DI35" s="69"/>
      <c r="DJ35" s="70"/>
      <c r="DK35" s="39">
        <f t="shared" si="0"/>
        <v>3</v>
      </c>
      <c r="DL35" s="14">
        <f t="shared" si="1"/>
        <v>1</v>
      </c>
      <c r="DM35" s="14">
        <f t="shared" si="2"/>
        <v>2</v>
      </c>
    </row>
    <row r="36" spans="1:117" x14ac:dyDescent="0.3">
      <c r="A36" s="7" t="s">
        <v>80</v>
      </c>
      <c r="B36" s="66" t="s">
        <v>158</v>
      </c>
      <c r="C36" s="69"/>
      <c r="D36" s="70"/>
      <c r="E36" s="69"/>
      <c r="F36" s="70"/>
      <c r="G36" s="69"/>
      <c r="H36" s="70"/>
      <c r="I36" s="69"/>
      <c r="J36" s="70"/>
      <c r="K36" s="69"/>
      <c r="L36" s="70"/>
      <c r="M36" s="69"/>
      <c r="N36" s="70">
        <v>1</v>
      </c>
      <c r="O36" s="69"/>
      <c r="P36" s="70"/>
      <c r="Q36" s="69"/>
      <c r="R36" s="70"/>
      <c r="S36" s="69"/>
      <c r="T36" s="70">
        <v>1</v>
      </c>
      <c r="U36" s="69"/>
      <c r="V36" s="70"/>
      <c r="W36" s="69"/>
      <c r="X36" s="70"/>
      <c r="Y36" s="69"/>
      <c r="Z36" s="70"/>
      <c r="AA36" s="69"/>
      <c r="AB36" s="70"/>
      <c r="AC36" s="69"/>
      <c r="AD36" s="70"/>
      <c r="AE36" s="69"/>
      <c r="AF36" s="70">
        <v>1</v>
      </c>
      <c r="AG36" s="69"/>
      <c r="AH36" s="70"/>
      <c r="AI36" s="69"/>
      <c r="AJ36" s="70"/>
      <c r="AK36" s="69">
        <v>3</v>
      </c>
      <c r="AL36" s="70"/>
      <c r="AM36" s="69">
        <v>4</v>
      </c>
      <c r="AN36" s="70"/>
      <c r="AO36" s="69"/>
      <c r="AP36" s="70">
        <v>1</v>
      </c>
      <c r="AQ36" s="69"/>
      <c r="AR36" s="70"/>
      <c r="AS36" s="69"/>
      <c r="AT36" s="70"/>
      <c r="AU36" s="69"/>
      <c r="AV36" s="70"/>
      <c r="AW36" s="69"/>
      <c r="AX36" s="70"/>
      <c r="AY36" s="69"/>
      <c r="AZ36" s="70"/>
      <c r="BA36" s="69"/>
      <c r="BB36" s="70"/>
      <c r="BC36" s="69"/>
      <c r="BD36" s="70"/>
      <c r="BE36" s="69"/>
      <c r="BF36" s="70"/>
      <c r="BG36" s="69"/>
      <c r="BH36" s="70"/>
      <c r="BI36" s="69"/>
      <c r="BJ36" s="70"/>
      <c r="BK36" s="69"/>
      <c r="BL36" s="70"/>
      <c r="BM36" s="69"/>
      <c r="BN36" s="70"/>
      <c r="BO36" s="69"/>
      <c r="BP36" s="70"/>
      <c r="BQ36" s="69"/>
      <c r="BR36" s="70"/>
      <c r="BS36" s="69"/>
      <c r="BT36" s="70"/>
      <c r="BU36" s="69"/>
      <c r="BV36" s="70"/>
      <c r="BW36" s="69"/>
      <c r="BX36" s="70"/>
      <c r="BY36" s="69"/>
      <c r="BZ36" s="70"/>
      <c r="CA36" s="67"/>
      <c r="CB36" s="68"/>
      <c r="CC36" s="69"/>
      <c r="CD36" s="70"/>
      <c r="CE36" s="69"/>
      <c r="CF36" s="70"/>
      <c r="CG36" s="69"/>
      <c r="CH36" s="70"/>
      <c r="CI36" s="69"/>
      <c r="CJ36" s="70"/>
      <c r="CK36" s="69"/>
      <c r="CL36" s="70"/>
      <c r="CM36" s="69"/>
      <c r="CN36" s="70"/>
      <c r="CO36" s="69"/>
      <c r="CP36" s="70"/>
      <c r="CQ36" s="69"/>
      <c r="CR36" s="70"/>
      <c r="CS36" s="69"/>
      <c r="CT36" s="70"/>
      <c r="CU36" s="69"/>
      <c r="CV36" s="70"/>
      <c r="CW36" s="69"/>
      <c r="CX36" s="70"/>
      <c r="CY36" s="69"/>
      <c r="CZ36" s="70"/>
      <c r="DA36" s="69"/>
      <c r="DB36" s="70"/>
      <c r="DC36" s="69"/>
      <c r="DD36" s="70"/>
      <c r="DE36" s="69"/>
      <c r="DF36" s="70"/>
      <c r="DG36" s="69"/>
      <c r="DH36" s="70"/>
      <c r="DI36" s="69"/>
      <c r="DJ36" s="70"/>
      <c r="DK36" s="39">
        <f t="shared" si="0"/>
        <v>11</v>
      </c>
      <c r="DL36" s="14">
        <f t="shared" si="1"/>
        <v>7</v>
      </c>
      <c r="DM36" s="14">
        <f t="shared" si="2"/>
        <v>4</v>
      </c>
    </row>
    <row r="37" spans="1:117" x14ac:dyDescent="0.3">
      <c r="A37" s="7" t="s">
        <v>80</v>
      </c>
      <c r="B37" s="66" t="s">
        <v>160</v>
      </c>
      <c r="C37" s="69"/>
      <c r="D37" s="70"/>
      <c r="E37" s="69"/>
      <c r="F37" s="70"/>
      <c r="G37" s="69"/>
      <c r="H37" s="70"/>
      <c r="I37" s="69"/>
      <c r="J37" s="70"/>
      <c r="K37" s="69"/>
      <c r="L37" s="70"/>
      <c r="M37" s="69"/>
      <c r="N37" s="70"/>
      <c r="O37" s="69"/>
      <c r="P37" s="70"/>
      <c r="Q37" s="67"/>
      <c r="R37" s="68"/>
      <c r="S37" s="67"/>
      <c r="T37" s="68"/>
      <c r="U37" s="69"/>
      <c r="V37" s="70"/>
      <c r="W37" s="69"/>
      <c r="X37" s="70"/>
      <c r="Y37" s="69"/>
      <c r="Z37" s="70"/>
      <c r="AA37" s="69"/>
      <c r="AB37" s="70"/>
      <c r="AC37" s="69"/>
      <c r="AD37" s="70"/>
      <c r="AE37" s="69"/>
      <c r="AF37" s="70"/>
      <c r="AG37" s="69"/>
      <c r="AH37" s="70"/>
      <c r="AI37" s="69"/>
      <c r="AJ37" s="70"/>
      <c r="AK37" s="69"/>
      <c r="AL37" s="70"/>
      <c r="AM37" s="69"/>
      <c r="AN37" s="70">
        <v>2</v>
      </c>
      <c r="AO37" s="69"/>
      <c r="AP37" s="70">
        <v>1</v>
      </c>
      <c r="AQ37" s="69"/>
      <c r="AR37" s="70"/>
      <c r="AS37" s="69"/>
      <c r="AT37" s="70"/>
      <c r="AU37" s="67"/>
      <c r="AV37" s="68"/>
      <c r="AW37" s="69"/>
      <c r="AX37" s="70"/>
      <c r="AY37" s="69"/>
      <c r="AZ37" s="70"/>
      <c r="BA37" s="69"/>
      <c r="BB37" s="70"/>
      <c r="BC37" s="69"/>
      <c r="BD37" s="70"/>
      <c r="BE37" s="69"/>
      <c r="BF37" s="70"/>
      <c r="BG37" s="69"/>
      <c r="BH37" s="70"/>
      <c r="BI37" s="69"/>
      <c r="BJ37" s="70"/>
      <c r="BK37" s="69"/>
      <c r="BL37" s="70"/>
      <c r="BM37" s="69"/>
      <c r="BN37" s="70"/>
      <c r="BO37" s="69"/>
      <c r="BP37" s="70"/>
      <c r="BQ37" s="69"/>
      <c r="BR37" s="70"/>
      <c r="BS37" s="69"/>
      <c r="BT37" s="70"/>
      <c r="BU37" s="69"/>
      <c r="BV37" s="70"/>
      <c r="BW37" s="69"/>
      <c r="BX37" s="70"/>
      <c r="BY37" s="67"/>
      <c r="BZ37" s="68"/>
      <c r="CA37" s="67"/>
      <c r="CB37" s="68"/>
      <c r="CC37" s="69"/>
      <c r="CD37" s="70"/>
      <c r="CE37" s="69"/>
      <c r="CF37" s="70"/>
      <c r="CG37" s="67"/>
      <c r="CH37" s="68"/>
      <c r="CI37" s="67"/>
      <c r="CJ37" s="68"/>
      <c r="CK37" s="69"/>
      <c r="CL37" s="70"/>
      <c r="CM37" s="69"/>
      <c r="CN37" s="70"/>
      <c r="CO37" s="67"/>
      <c r="CP37" s="68"/>
      <c r="CQ37" s="69"/>
      <c r="CR37" s="70"/>
      <c r="CS37" s="69"/>
      <c r="CT37" s="70"/>
      <c r="CU37" s="69"/>
      <c r="CV37" s="70"/>
      <c r="CW37" s="69"/>
      <c r="CX37" s="70"/>
      <c r="CY37" s="69"/>
      <c r="CZ37" s="70"/>
      <c r="DA37" s="69"/>
      <c r="DB37" s="70"/>
      <c r="DC37" s="69"/>
      <c r="DD37" s="70"/>
      <c r="DE37" s="69"/>
      <c r="DF37" s="70"/>
      <c r="DG37" s="69"/>
      <c r="DH37" s="70"/>
      <c r="DI37" s="69"/>
      <c r="DJ37" s="70"/>
      <c r="DK37" s="39">
        <f t="shared" si="0"/>
        <v>3</v>
      </c>
      <c r="DL37" s="14">
        <f t="shared" si="1"/>
        <v>0</v>
      </c>
      <c r="DM37" s="14">
        <f t="shared" si="2"/>
        <v>3</v>
      </c>
    </row>
    <row r="38" spans="1:117" x14ac:dyDescent="0.3">
      <c r="A38" s="7" t="s">
        <v>80</v>
      </c>
      <c r="B38" s="66" t="s">
        <v>161</v>
      </c>
      <c r="C38" s="69">
        <v>2</v>
      </c>
      <c r="D38" s="70"/>
      <c r="E38" s="69"/>
      <c r="F38" s="70"/>
      <c r="G38" s="69"/>
      <c r="H38" s="70"/>
      <c r="I38" s="69"/>
      <c r="J38" s="70"/>
      <c r="K38" s="69"/>
      <c r="L38" s="70"/>
      <c r="M38" s="69"/>
      <c r="N38" s="70"/>
      <c r="O38" s="69"/>
      <c r="P38" s="70">
        <v>1</v>
      </c>
      <c r="Q38" s="67"/>
      <c r="R38" s="68"/>
      <c r="S38" s="67"/>
      <c r="T38" s="68"/>
      <c r="U38" s="69"/>
      <c r="V38" s="70"/>
      <c r="W38" s="69"/>
      <c r="X38" s="70"/>
      <c r="Y38" s="69"/>
      <c r="Z38" s="70"/>
      <c r="AA38" s="69"/>
      <c r="AB38" s="70"/>
      <c r="AC38" s="69"/>
      <c r="AD38" s="70"/>
      <c r="AE38" s="69"/>
      <c r="AF38" s="70">
        <v>2</v>
      </c>
      <c r="AG38" s="69"/>
      <c r="AH38" s="70"/>
      <c r="AI38" s="69"/>
      <c r="AJ38" s="70"/>
      <c r="AK38" s="69"/>
      <c r="AL38" s="70">
        <v>5</v>
      </c>
      <c r="AM38" s="69"/>
      <c r="AN38" s="70"/>
      <c r="AO38" s="69"/>
      <c r="AP38" s="70"/>
      <c r="AQ38" s="69"/>
      <c r="AR38" s="70"/>
      <c r="AS38" s="69"/>
      <c r="AT38" s="70"/>
      <c r="AU38" s="67"/>
      <c r="AV38" s="68"/>
      <c r="AW38" s="69"/>
      <c r="AX38" s="70"/>
      <c r="AY38" s="69"/>
      <c r="AZ38" s="70"/>
      <c r="BA38" s="69"/>
      <c r="BB38" s="70"/>
      <c r="BC38" s="69"/>
      <c r="BD38" s="70"/>
      <c r="BE38" s="69"/>
      <c r="BF38" s="70"/>
      <c r="BG38" s="69"/>
      <c r="BH38" s="70"/>
      <c r="BI38" s="69"/>
      <c r="BJ38" s="70"/>
      <c r="BK38" s="69"/>
      <c r="BL38" s="70"/>
      <c r="BM38" s="69"/>
      <c r="BN38" s="70"/>
      <c r="BO38" s="69"/>
      <c r="BP38" s="70"/>
      <c r="BQ38" s="69"/>
      <c r="BR38" s="70"/>
      <c r="BS38" s="69"/>
      <c r="BT38" s="70"/>
      <c r="BU38" s="69"/>
      <c r="BV38" s="70"/>
      <c r="BW38" s="69"/>
      <c r="BX38" s="70"/>
      <c r="BY38" s="67"/>
      <c r="BZ38" s="68"/>
      <c r="CA38" s="67"/>
      <c r="CB38" s="68"/>
      <c r="CC38" s="69"/>
      <c r="CD38" s="70"/>
      <c r="CE38" s="69"/>
      <c r="CF38" s="70">
        <v>1</v>
      </c>
      <c r="CG38" s="67"/>
      <c r="CH38" s="68">
        <v>1</v>
      </c>
      <c r="CI38" s="67"/>
      <c r="CJ38" s="68">
        <v>1</v>
      </c>
      <c r="CK38" s="69"/>
      <c r="CL38" s="70">
        <v>1</v>
      </c>
      <c r="CM38" s="69"/>
      <c r="CN38" s="70">
        <v>1</v>
      </c>
      <c r="CO38" s="67"/>
      <c r="CP38" s="68">
        <v>1</v>
      </c>
      <c r="CQ38" s="69"/>
      <c r="CR38" s="70"/>
      <c r="CS38" s="69"/>
      <c r="CT38" s="70"/>
      <c r="CU38" s="69"/>
      <c r="CV38" s="70"/>
      <c r="CW38" s="69"/>
      <c r="CX38" s="70"/>
      <c r="CY38" s="69"/>
      <c r="CZ38" s="70"/>
      <c r="DA38" s="69"/>
      <c r="DB38" s="70"/>
      <c r="DC38" s="69"/>
      <c r="DD38" s="70"/>
      <c r="DE38" s="69"/>
      <c r="DF38" s="70"/>
      <c r="DG38" s="69"/>
      <c r="DH38" s="70"/>
      <c r="DI38" s="69"/>
      <c r="DJ38" s="70"/>
      <c r="DK38" s="39">
        <f t="shared" si="0"/>
        <v>16</v>
      </c>
      <c r="DL38" s="14">
        <f t="shared" si="1"/>
        <v>2</v>
      </c>
      <c r="DM38" s="14">
        <f t="shared" si="2"/>
        <v>14</v>
      </c>
    </row>
    <row r="39" spans="1:117" x14ac:dyDescent="0.3">
      <c r="A39" s="8"/>
      <c r="B39" s="32" t="s">
        <v>123</v>
      </c>
      <c r="C39" s="69">
        <v>2</v>
      </c>
      <c r="D39" s="70">
        <v>2</v>
      </c>
      <c r="E39" s="71"/>
      <c r="F39" s="72"/>
      <c r="G39" s="71"/>
      <c r="H39" s="72"/>
      <c r="I39" s="71"/>
      <c r="J39" s="72"/>
      <c r="K39" s="71"/>
      <c r="L39" s="72"/>
      <c r="M39" s="69"/>
      <c r="N39" s="70"/>
      <c r="O39" s="69"/>
      <c r="P39" s="70"/>
      <c r="Q39" s="67"/>
      <c r="R39" s="68"/>
      <c r="S39" s="67"/>
      <c r="T39" s="68"/>
      <c r="U39" s="71"/>
      <c r="V39" s="72"/>
      <c r="W39" s="69"/>
      <c r="X39" s="70"/>
      <c r="Y39" s="71"/>
      <c r="Z39" s="72"/>
      <c r="AA39" s="71"/>
      <c r="AB39" s="72"/>
      <c r="AC39" s="71"/>
      <c r="AD39" s="72"/>
      <c r="AE39" s="71"/>
      <c r="AF39" s="72"/>
      <c r="AG39" s="71"/>
      <c r="AH39" s="72"/>
      <c r="AI39" s="71"/>
      <c r="AJ39" s="72"/>
      <c r="AK39" s="69"/>
      <c r="AL39" s="70"/>
      <c r="AM39" s="69"/>
      <c r="AN39" s="70"/>
      <c r="AO39" s="69"/>
      <c r="AP39" s="70"/>
      <c r="AQ39" s="69"/>
      <c r="AR39" s="70"/>
      <c r="AS39" s="71"/>
      <c r="AT39" s="72"/>
      <c r="AU39" s="67">
        <v>1</v>
      </c>
      <c r="AV39" s="68"/>
      <c r="AW39" s="71"/>
      <c r="AX39" s="72"/>
      <c r="AY39" s="71"/>
      <c r="AZ39" s="72"/>
      <c r="BA39" s="71"/>
      <c r="BB39" s="72"/>
      <c r="BC39" s="71"/>
      <c r="BD39" s="72"/>
      <c r="BE39" s="71"/>
      <c r="BF39" s="72"/>
      <c r="BG39" s="71"/>
      <c r="BH39" s="72"/>
      <c r="BI39" s="71">
        <v>2</v>
      </c>
      <c r="BJ39" s="72"/>
      <c r="BK39" s="71"/>
      <c r="BL39" s="72"/>
      <c r="BM39" s="71">
        <v>1</v>
      </c>
      <c r="BN39" s="72"/>
      <c r="BO39" s="71"/>
      <c r="BP39" s="72"/>
      <c r="BQ39" s="71"/>
      <c r="BR39" s="72"/>
      <c r="BS39" s="71"/>
      <c r="BT39" s="72"/>
      <c r="BU39" s="71"/>
      <c r="BV39" s="72"/>
      <c r="BW39" s="71"/>
      <c r="BX39" s="72"/>
      <c r="BY39" s="71"/>
      <c r="BZ39" s="72"/>
      <c r="CA39" s="71"/>
      <c r="CB39" s="72"/>
      <c r="CC39" s="71"/>
      <c r="CD39" s="72"/>
      <c r="CE39" s="71"/>
      <c r="CF39" s="72"/>
      <c r="CG39" s="71"/>
      <c r="CH39" s="72"/>
      <c r="CI39" s="71"/>
      <c r="CJ39" s="72"/>
      <c r="CK39" s="71"/>
      <c r="CL39" s="72"/>
      <c r="CM39" s="71"/>
      <c r="CN39" s="72"/>
      <c r="CO39" s="71"/>
      <c r="CP39" s="72"/>
      <c r="CQ39" s="71"/>
      <c r="CR39" s="72"/>
      <c r="CS39" s="71"/>
      <c r="CT39" s="72"/>
      <c r="CU39" s="71"/>
      <c r="CV39" s="72"/>
      <c r="CW39" s="71"/>
      <c r="CX39" s="72"/>
      <c r="CY39" s="71"/>
      <c r="CZ39" s="72"/>
      <c r="DA39" s="71"/>
      <c r="DB39" s="72"/>
      <c r="DC39" s="71"/>
      <c r="DD39" s="72"/>
      <c r="DE39" s="71"/>
      <c r="DF39" s="72"/>
      <c r="DG39" s="71"/>
      <c r="DH39" s="72"/>
      <c r="DI39" s="71"/>
      <c r="DJ39" s="72"/>
      <c r="DK39" s="39">
        <f t="shared" ref="DK39:DK43" si="3">SUM(C39:DH39)</f>
        <v>8</v>
      </c>
      <c r="DL39" s="14">
        <f t="shared" si="1"/>
        <v>6</v>
      </c>
      <c r="DM39" s="14">
        <f t="shared" si="2"/>
        <v>2</v>
      </c>
    </row>
    <row r="40" spans="1:117" x14ac:dyDescent="0.3">
      <c r="A40" s="8"/>
      <c r="B40" s="32" t="s">
        <v>122</v>
      </c>
      <c r="C40" s="71"/>
      <c r="D40" s="72"/>
      <c r="E40" s="71"/>
      <c r="F40" s="72"/>
      <c r="G40" s="71"/>
      <c r="H40" s="72"/>
      <c r="I40" s="71"/>
      <c r="J40" s="72"/>
      <c r="K40" s="71"/>
      <c r="L40" s="72"/>
      <c r="M40" s="71"/>
      <c r="N40" s="72"/>
      <c r="O40" s="71"/>
      <c r="P40" s="72"/>
      <c r="Q40" s="67"/>
      <c r="R40" s="68"/>
      <c r="S40" s="71"/>
      <c r="T40" s="72"/>
      <c r="U40" s="71"/>
      <c r="V40" s="72"/>
      <c r="W40" s="71"/>
      <c r="X40" s="72"/>
      <c r="Y40" s="71"/>
      <c r="Z40" s="72"/>
      <c r="AA40" s="71"/>
      <c r="AB40" s="72"/>
      <c r="AC40" s="71"/>
      <c r="AD40" s="72"/>
      <c r="AE40" s="71"/>
      <c r="AF40" s="72"/>
      <c r="AG40" s="71"/>
      <c r="AH40" s="72"/>
      <c r="AI40" s="71"/>
      <c r="AJ40" s="72"/>
      <c r="AK40" s="71"/>
      <c r="AL40" s="72"/>
      <c r="AM40" s="71"/>
      <c r="AN40" s="72"/>
      <c r="AO40" s="69"/>
      <c r="AP40" s="70"/>
      <c r="AQ40" s="71"/>
      <c r="AR40" s="72"/>
      <c r="AS40" s="71"/>
      <c r="AT40" s="72"/>
      <c r="AU40" s="71"/>
      <c r="AV40" s="72"/>
      <c r="AW40" s="71">
        <v>1</v>
      </c>
      <c r="AX40" s="72"/>
      <c r="AY40" s="71"/>
      <c r="AZ40" s="72"/>
      <c r="BA40" s="71"/>
      <c r="BB40" s="72"/>
      <c r="BC40" s="71"/>
      <c r="BD40" s="72"/>
      <c r="BE40" s="71"/>
      <c r="BF40" s="72"/>
      <c r="BG40" s="71"/>
      <c r="BH40" s="72"/>
      <c r="BI40" s="71"/>
      <c r="BJ40" s="72"/>
      <c r="BK40" s="71">
        <v>1</v>
      </c>
      <c r="BL40" s="72"/>
      <c r="BM40" s="71"/>
      <c r="BN40" s="72"/>
      <c r="BO40" s="71"/>
      <c r="BP40" s="72"/>
      <c r="BQ40" s="71"/>
      <c r="BR40" s="72"/>
      <c r="BS40" s="71"/>
      <c r="BT40" s="72"/>
      <c r="BU40" s="71"/>
      <c r="BV40" s="72"/>
      <c r="BW40" s="71"/>
      <c r="BX40" s="72"/>
      <c r="BY40" s="71"/>
      <c r="BZ40" s="72"/>
      <c r="CA40" s="71"/>
      <c r="CB40" s="72"/>
      <c r="CC40" s="71"/>
      <c r="CD40" s="72"/>
      <c r="CE40" s="71"/>
      <c r="CF40" s="72"/>
      <c r="CG40" s="71"/>
      <c r="CH40" s="72"/>
      <c r="CI40" s="71"/>
      <c r="CJ40" s="72"/>
      <c r="CK40" s="71"/>
      <c r="CL40" s="72"/>
      <c r="CM40" s="71"/>
      <c r="CN40" s="72"/>
      <c r="CO40" s="71"/>
      <c r="CP40" s="72"/>
      <c r="CQ40" s="71"/>
      <c r="CR40" s="72"/>
      <c r="CS40" s="71"/>
      <c r="CT40" s="72"/>
      <c r="CU40" s="71"/>
      <c r="CV40" s="72"/>
      <c r="CW40" s="71"/>
      <c r="CX40" s="72"/>
      <c r="CY40" s="71"/>
      <c r="CZ40" s="72"/>
      <c r="DA40" s="71"/>
      <c r="DB40" s="72"/>
      <c r="DC40" s="71"/>
      <c r="DD40" s="72"/>
      <c r="DE40" s="71"/>
      <c r="DF40" s="72"/>
      <c r="DG40" s="71"/>
      <c r="DH40" s="72"/>
      <c r="DI40" s="71"/>
      <c r="DJ40" s="72"/>
      <c r="DK40" s="39">
        <f t="shared" si="3"/>
        <v>2</v>
      </c>
      <c r="DL40" s="14">
        <f t="shared" si="1"/>
        <v>2</v>
      </c>
      <c r="DM40" s="14">
        <f t="shared" si="2"/>
        <v>0</v>
      </c>
    </row>
    <row r="41" spans="1:117" x14ac:dyDescent="0.3">
      <c r="A41" s="8"/>
      <c r="B41" s="32" t="s">
        <v>125</v>
      </c>
      <c r="C41" s="71"/>
      <c r="D41" s="72"/>
      <c r="E41" s="71"/>
      <c r="F41" s="72"/>
      <c r="G41" s="71"/>
      <c r="H41" s="72"/>
      <c r="I41" s="71"/>
      <c r="J41" s="72"/>
      <c r="K41" s="71"/>
      <c r="L41" s="72"/>
      <c r="M41" s="71"/>
      <c r="N41" s="72"/>
      <c r="O41" s="71"/>
      <c r="P41" s="72"/>
      <c r="Q41" s="71"/>
      <c r="R41" s="72"/>
      <c r="S41" s="71"/>
      <c r="T41" s="72"/>
      <c r="U41" s="71"/>
      <c r="V41" s="72"/>
      <c r="W41" s="71"/>
      <c r="X41" s="72"/>
      <c r="Y41" s="71"/>
      <c r="Z41" s="72"/>
      <c r="AA41" s="71"/>
      <c r="AB41" s="72"/>
      <c r="AC41" s="71"/>
      <c r="AD41" s="72"/>
      <c r="AE41" s="71"/>
      <c r="AF41" s="72"/>
      <c r="AG41" s="71"/>
      <c r="AH41" s="72"/>
      <c r="AI41" s="71"/>
      <c r="AJ41" s="72"/>
      <c r="AK41" s="71"/>
      <c r="AL41" s="72"/>
      <c r="AM41" s="71"/>
      <c r="AN41" s="72"/>
      <c r="AO41" s="71"/>
      <c r="AP41" s="72"/>
      <c r="AQ41" s="71"/>
      <c r="AR41" s="72"/>
      <c r="AS41" s="71"/>
      <c r="AT41" s="72"/>
      <c r="AU41" s="71"/>
      <c r="AV41" s="72"/>
      <c r="AW41" s="71"/>
      <c r="AX41" s="72"/>
      <c r="AY41" s="71"/>
      <c r="AZ41" s="72"/>
      <c r="BA41" s="71"/>
      <c r="BB41" s="72"/>
      <c r="BC41" s="71"/>
      <c r="BD41" s="72"/>
      <c r="BE41" s="71"/>
      <c r="BF41" s="72"/>
      <c r="BG41" s="71"/>
      <c r="BH41" s="72"/>
      <c r="BI41" s="71"/>
      <c r="BJ41" s="72"/>
      <c r="BK41" s="71"/>
      <c r="BL41" s="72"/>
      <c r="BM41" s="71"/>
      <c r="BN41" s="72"/>
      <c r="BO41" s="71"/>
      <c r="BP41" s="72"/>
      <c r="BQ41" s="71"/>
      <c r="BR41" s="72"/>
      <c r="BS41" s="71"/>
      <c r="BT41" s="72"/>
      <c r="BU41" s="71"/>
      <c r="BV41" s="72"/>
      <c r="BW41" s="71"/>
      <c r="BX41" s="72"/>
      <c r="BY41" s="71"/>
      <c r="BZ41" s="72"/>
      <c r="CA41" s="71"/>
      <c r="CB41" s="72"/>
      <c r="CC41" s="71"/>
      <c r="CD41" s="72"/>
      <c r="CE41" s="71"/>
      <c r="CF41" s="72"/>
      <c r="CG41" s="71"/>
      <c r="CH41" s="72"/>
      <c r="CI41" s="71"/>
      <c r="CJ41" s="72"/>
      <c r="CK41" s="71"/>
      <c r="CL41" s="72"/>
      <c r="CM41" s="71"/>
      <c r="CN41" s="72"/>
      <c r="CO41" s="71"/>
      <c r="CP41" s="72"/>
      <c r="CQ41" s="71"/>
      <c r="CR41" s="72"/>
      <c r="CS41" s="71"/>
      <c r="CT41" s="72"/>
      <c r="CU41" s="71"/>
      <c r="CV41" s="72"/>
      <c r="CW41" s="71"/>
      <c r="CX41" s="72"/>
      <c r="CY41" s="71"/>
      <c r="CZ41" s="72"/>
      <c r="DA41" s="71"/>
      <c r="DB41" s="72"/>
      <c r="DC41" s="71"/>
      <c r="DD41" s="72"/>
      <c r="DE41" s="71"/>
      <c r="DF41" s="72"/>
      <c r="DG41" s="71"/>
      <c r="DH41" s="72"/>
      <c r="DI41" s="71"/>
      <c r="DJ41" s="72"/>
      <c r="DK41" s="39">
        <f t="shared" si="3"/>
        <v>0</v>
      </c>
      <c r="DL41" s="14">
        <f t="shared" si="1"/>
        <v>0</v>
      </c>
      <c r="DM41" s="14">
        <f t="shared" si="2"/>
        <v>0</v>
      </c>
    </row>
    <row r="42" spans="1:117" x14ac:dyDescent="0.3">
      <c r="A42" s="8"/>
      <c r="B42" s="32" t="s">
        <v>124</v>
      </c>
      <c r="C42" s="71"/>
      <c r="D42" s="72"/>
      <c r="E42" s="71"/>
      <c r="F42" s="72"/>
      <c r="G42" s="71"/>
      <c r="H42" s="72"/>
      <c r="I42" s="71"/>
      <c r="J42" s="72"/>
      <c r="K42" s="71"/>
      <c r="L42" s="72"/>
      <c r="M42" s="71"/>
      <c r="N42" s="72"/>
      <c r="O42" s="71"/>
      <c r="P42" s="72"/>
      <c r="Q42" s="71"/>
      <c r="R42" s="72"/>
      <c r="S42" s="71"/>
      <c r="T42" s="72"/>
      <c r="U42" s="71"/>
      <c r="V42" s="72"/>
      <c r="W42" s="71"/>
      <c r="X42" s="72"/>
      <c r="Y42" s="71"/>
      <c r="Z42" s="72"/>
      <c r="AA42" s="71"/>
      <c r="AB42" s="72"/>
      <c r="AC42" s="71"/>
      <c r="AD42" s="72"/>
      <c r="AE42" s="71"/>
      <c r="AF42" s="72"/>
      <c r="AG42" s="71"/>
      <c r="AH42" s="72"/>
      <c r="AI42" s="71"/>
      <c r="AJ42" s="72"/>
      <c r="AK42" s="71"/>
      <c r="AL42" s="72"/>
      <c r="AM42" s="71"/>
      <c r="AN42" s="72"/>
      <c r="AO42" s="71"/>
      <c r="AP42" s="72"/>
      <c r="AQ42" s="71"/>
      <c r="AR42" s="72"/>
      <c r="AS42" s="71"/>
      <c r="AT42" s="72"/>
      <c r="AU42" s="71"/>
      <c r="AV42" s="72"/>
      <c r="AW42" s="71"/>
      <c r="AX42" s="72"/>
      <c r="AY42" s="71"/>
      <c r="AZ42" s="72"/>
      <c r="BA42" s="71"/>
      <c r="BB42" s="72"/>
      <c r="BC42" s="71"/>
      <c r="BD42" s="72"/>
      <c r="BE42" s="71"/>
      <c r="BF42" s="72"/>
      <c r="BG42" s="71"/>
      <c r="BH42" s="72"/>
      <c r="BI42" s="71"/>
      <c r="BJ42" s="72"/>
      <c r="BK42" s="71"/>
      <c r="BL42" s="72"/>
      <c r="BM42" s="71"/>
      <c r="BN42" s="72"/>
      <c r="BO42" s="71"/>
      <c r="BP42" s="72"/>
      <c r="BQ42" s="71"/>
      <c r="BR42" s="72"/>
      <c r="BS42" s="71"/>
      <c r="BT42" s="72"/>
      <c r="BU42" s="71"/>
      <c r="BV42" s="72"/>
      <c r="BW42" s="71"/>
      <c r="BX42" s="72"/>
      <c r="BY42" s="71"/>
      <c r="BZ42" s="72"/>
      <c r="CA42" s="71"/>
      <c r="CB42" s="72"/>
      <c r="CC42" s="71"/>
      <c r="CD42" s="72"/>
      <c r="CE42" s="71"/>
      <c r="CF42" s="72"/>
      <c r="CG42" s="71"/>
      <c r="CH42" s="72"/>
      <c r="CI42" s="71"/>
      <c r="CJ42" s="72"/>
      <c r="CK42" s="71"/>
      <c r="CL42" s="72"/>
      <c r="CM42" s="71"/>
      <c r="CN42" s="72"/>
      <c r="CO42" s="71"/>
      <c r="CP42" s="72"/>
      <c r="CQ42" s="71"/>
      <c r="CR42" s="72"/>
      <c r="CS42" s="71"/>
      <c r="CT42" s="72"/>
      <c r="CU42" s="71"/>
      <c r="CV42" s="72"/>
      <c r="CW42" s="71"/>
      <c r="CX42" s="72"/>
      <c r="CY42" s="71"/>
      <c r="CZ42" s="72"/>
      <c r="DA42" s="71"/>
      <c r="DB42" s="72"/>
      <c r="DC42" s="71"/>
      <c r="DD42" s="72"/>
      <c r="DE42" s="71"/>
      <c r="DF42" s="72"/>
      <c r="DG42" s="71"/>
      <c r="DH42" s="72"/>
      <c r="DI42" s="71"/>
      <c r="DJ42" s="72"/>
      <c r="DK42" s="39">
        <f t="shared" si="3"/>
        <v>0</v>
      </c>
      <c r="DL42" s="14">
        <f t="shared" si="1"/>
        <v>0</v>
      </c>
      <c r="DM42" s="14">
        <f t="shared" si="2"/>
        <v>0</v>
      </c>
    </row>
    <row r="43" spans="1:117" x14ac:dyDescent="0.3">
      <c r="A43" s="4"/>
      <c r="B43" s="4"/>
      <c r="C43" s="71"/>
      <c r="D43" s="72"/>
      <c r="E43" s="71"/>
      <c r="F43" s="72"/>
      <c r="G43" s="71"/>
      <c r="H43" s="72"/>
      <c r="I43" s="71"/>
      <c r="J43" s="72"/>
      <c r="K43" s="71"/>
      <c r="L43" s="72"/>
      <c r="M43" s="71"/>
      <c r="N43" s="72"/>
      <c r="O43" s="71"/>
      <c r="P43" s="72"/>
      <c r="Q43" s="71"/>
      <c r="R43" s="72"/>
      <c r="S43" s="71"/>
      <c r="T43" s="72"/>
      <c r="U43" s="71"/>
      <c r="V43" s="72"/>
      <c r="W43" s="71"/>
      <c r="X43" s="72"/>
      <c r="Y43" s="71"/>
      <c r="Z43" s="72"/>
      <c r="AA43" s="71"/>
      <c r="AB43" s="72"/>
      <c r="AC43" s="71"/>
      <c r="AD43" s="72"/>
      <c r="AE43" s="71"/>
      <c r="AF43" s="72"/>
      <c r="AG43" s="71"/>
      <c r="AH43" s="72"/>
      <c r="AI43" s="71"/>
      <c r="AJ43" s="72"/>
      <c r="AK43" s="71"/>
      <c r="AL43" s="72"/>
      <c r="AM43" s="71"/>
      <c r="AN43" s="72"/>
      <c r="AO43" s="71"/>
      <c r="AP43" s="72"/>
      <c r="AQ43" s="71"/>
      <c r="AR43" s="72"/>
      <c r="AS43" s="71"/>
      <c r="AT43" s="72"/>
      <c r="AU43" s="71"/>
      <c r="AV43" s="72"/>
      <c r="AW43" s="71"/>
      <c r="AX43" s="72"/>
      <c r="AY43" s="71"/>
      <c r="AZ43" s="72"/>
      <c r="BA43" s="71"/>
      <c r="BB43" s="72"/>
      <c r="BC43" s="71"/>
      <c r="BD43" s="72"/>
      <c r="BE43" s="71"/>
      <c r="BF43" s="72"/>
      <c r="BG43" s="71"/>
      <c r="BH43" s="72"/>
      <c r="BI43" s="71"/>
      <c r="BJ43" s="72"/>
      <c r="BK43" s="71"/>
      <c r="BL43" s="72"/>
      <c r="BM43" s="71"/>
      <c r="BN43" s="72"/>
      <c r="BO43" s="71"/>
      <c r="BP43" s="72"/>
      <c r="BQ43" s="71"/>
      <c r="BR43" s="72"/>
      <c r="BS43" s="71"/>
      <c r="BT43" s="72"/>
      <c r="BU43" s="71"/>
      <c r="BV43" s="72"/>
      <c r="BW43" s="71"/>
      <c r="BX43" s="72"/>
      <c r="BY43" s="71"/>
      <c r="BZ43" s="72"/>
      <c r="CA43" s="71"/>
      <c r="CB43" s="72"/>
      <c r="CC43" s="71"/>
      <c r="CD43" s="72"/>
      <c r="CE43" s="71"/>
      <c r="CF43" s="72"/>
      <c r="CG43" s="71"/>
      <c r="CH43" s="72"/>
      <c r="CI43" s="71"/>
      <c r="CJ43" s="72"/>
      <c r="CK43" s="71"/>
      <c r="CL43" s="72"/>
      <c r="CM43" s="71"/>
      <c r="CN43" s="72"/>
      <c r="CO43" s="71"/>
      <c r="CP43" s="72"/>
      <c r="CQ43" s="71"/>
      <c r="CR43" s="72"/>
      <c r="CS43" s="71"/>
      <c r="CT43" s="72"/>
      <c r="CU43" s="71"/>
      <c r="CV43" s="72"/>
      <c r="CW43" s="71"/>
      <c r="CX43" s="72"/>
      <c r="CY43" s="71"/>
      <c r="CZ43" s="72"/>
      <c r="DA43" s="71"/>
      <c r="DB43" s="72"/>
      <c r="DC43" s="71"/>
      <c r="DD43" s="72"/>
      <c r="DE43" s="71"/>
      <c r="DF43" s="72"/>
      <c r="DG43" s="71"/>
      <c r="DH43" s="72"/>
      <c r="DI43" s="71"/>
      <c r="DJ43" s="72"/>
      <c r="DK43" s="39">
        <f t="shared" si="3"/>
        <v>0</v>
      </c>
      <c r="DL43" s="14">
        <f t="shared" si="1"/>
        <v>0</v>
      </c>
      <c r="DM43" s="14">
        <f t="shared" si="2"/>
        <v>0</v>
      </c>
    </row>
    <row r="44" spans="1:117" s="16" customFormat="1" ht="14.4" thickBot="1" x14ac:dyDescent="0.35">
      <c r="C44" s="34">
        <f t="shared" ref="C44:AH44" si="4">SUM(C6:C43)</f>
        <v>6</v>
      </c>
      <c r="D44" s="42">
        <f t="shared" si="4"/>
        <v>3</v>
      </c>
      <c r="E44" s="34">
        <f t="shared" si="4"/>
        <v>0</v>
      </c>
      <c r="F44" s="42">
        <f t="shared" si="4"/>
        <v>0</v>
      </c>
      <c r="G44" s="34">
        <f t="shared" si="4"/>
        <v>0</v>
      </c>
      <c r="H44" s="42">
        <f t="shared" si="4"/>
        <v>0</v>
      </c>
      <c r="I44" s="34">
        <f t="shared" si="4"/>
        <v>6</v>
      </c>
      <c r="J44" s="42">
        <f t="shared" si="4"/>
        <v>14</v>
      </c>
      <c r="K44" s="34">
        <f t="shared" si="4"/>
        <v>0</v>
      </c>
      <c r="L44" s="42">
        <f t="shared" si="4"/>
        <v>0</v>
      </c>
      <c r="M44" s="34">
        <f t="shared" si="4"/>
        <v>5</v>
      </c>
      <c r="N44" s="42">
        <f t="shared" si="4"/>
        <v>24</v>
      </c>
      <c r="O44" s="34">
        <f t="shared" si="4"/>
        <v>1</v>
      </c>
      <c r="P44" s="42">
        <f t="shared" si="4"/>
        <v>23</v>
      </c>
      <c r="Q44" s="34">
        <f t="shared" si="4"/>
        <v>5</v>
      </c>
      <c r="R44" s="42">
        <f t="shared" si="4"/>
        <v>21</v>
      </c>
      <c r="S44" s="34">
        <f t="shared" si="4"/>
        <v>7</v>
      </c>
      <c r="T44" s="42">
        <f t="shared" si="4"/>
        <v>14</v>
      </c>
      <c r="U44" s="34">
        <f t="shared" si="4"/>
        <v>4</v>
      </c>
      <c r="V44" s="42">
        <f t="shared" si="4"/>
        <v>21</v>
      </c>
      <c r="W44" s="34">
        <f t="shared" si="4"/>
        <v>11</v>
      </c>
      <c r="X44" s="42">
        <f t="shared" si="4"/>
        <v>17</v>
      </c>
      <c r="Y44" s="34">
        <f t="shared" si="4"/>
        <v>6</v>
      </c>
      <c r="Z44" s="42">
        <f t="shared" si="4"/>
        <v>5</v>
      </c>
      <c r="AA44" s="34">
        <f t="shared" si="4"/>
        <v>9</v>
      </c>
      <c r="AB44" s="42">
        <f t="shared" si="4"/>
        <v>11</v>
      </c>
      <c r="AC44" s="34">
        <f t="shared" si="4"/>
        <v>7</v>
      </c>
      <c r="AD44" s="42">
        <f t="shared" si="4"/>
        <v>12</v>
      </c>
      <c r="AE44" s="34">
        <f t="shared" si="4"/>
        <v>42</v>
      </c>
      <c r="AF44" s="42">
        <f t="shared" si="4"/>
        <v>64</v>
      </c>
      <c r="AG44" s="34">
        <f t="shared" si="4"/>
        <v>0</v>
      </c>
      <c r="AH44" s="42">
        <f t="shared" si="4"/>
        <v>0</v>
      </c>
      <c r="AI44" s="34">
        <f t="shared" ref="AI44:BN44" si="5">SUM(AI6:AI43)</f>
        <v>0</v>
      </c>
      <c r="AJ44" s="42">
        <f t="shared" si="5"/>
        <v>0</v>
      </c>
      <c r="AK44" s="34">
        <f t="shared" si="5"/>
        <v>13</v>
      </c>
      <c r="AL44" s="42">
        <f t="shared" si="5"/>
        <v>48</v>
      </c>
      <c r="AM44" s="34">
        <f t="shared" si="5"/>
        <v>34</v>
      </c>
      <c r="AN44" s="42">
        <f t="shared" si="5"/>
        <v>50</v>
      </c>
      <c r="AO44" s="34">
        <f t="shared" si="5"/>
        <v>37</v>
      </c>
      <c r="AP44" s="42">
        <f t="shared" si="5"/>
        <v>57</v>
      </c>
      <c r="AQ44" s="34">
        <f t="shared" si="5"/>
        <v>43</v>
      </c>
      <c r="AR44" s="42">
        <f t="shared" si="5"/>
        <v>7</v>
      </c>
      <c r="AS44" s="34">
        <f t="shared" si="5"/>
        <v>38</v>
      </c>
      <c r="AT44" s="42">
        <f t="shared" si="5"/>
        <v>4</v>
      </c>
      <c r="AU44" s="34">
        <f t="shared" si="5"/>
        <v>38</v>
      </c>
      <c r="AV44" s="42">
        <f t="shared" si="5"/>
        <v>3</v>
      </c>
      <c r="AW44" s="34">
        <f t="shared" si="5"/>
        <v>30</v>
      </c>
      <c r="AX44" s="42">
        <f t="shared" si="5"/>
        <v>1</v>
      </c>
      <c r="AY44" s="34">
        <f t="shared" si="5"/>
        <v>20</v>
      </c>
      <c r="AZ44" s="42">
        <f t="shared" si="5"/>
        <v>1</v>
      </c>
      <c r="BA44" s="34">
        <f t="shared" si="5"/>
        <v>22</v>
      </c>
      <c r="BB44" s="42">
        <f t="shared" si="5"/>
        <v>2</v>
      </c>
      <c r="BC44" s="34">
        <f t="shared" si="5"/>
        <v>9</v>
      </c>
      <c r="BD44" s="42">
        <f t="shared" si="5"/>
        <v>2</v>
      </c>
      <c r="BE44" s="34">
        <f t="shared" si="5"/>
        <v>16</v>
      </c>
      <c r="BF44" s="42">
        <f t="shared" si="5"/>
        <v>4</v>
      </c>
      <c r="BG44" s="34">
        <f t="shared" si="5"/>
        <v>8</v>
      </c>
      <c r="BH44" s="42">
        <f t="shared" si="5"/>
        <v>2</v>
      </c>
      <c r="BI44" s="34">
        <f t="shared" si="5"/>
        <v>16</v>
      </c>
      <c r="BJ44" s="42">
        <f t="shared" si="5"/>
        <v>5</v>
      </c>
      <c r="BK44" s="34">
        <f t="shared" si="5"/>
        <v>17</v>
      </c>
      <c r="BL44" s="42">
        <f t="shared" si="5"/>
        <v>3</v>
      </c>
      <c r="BM44" s="34">
        <f t="shared" si="5"/>
        <v>18</v>
      </c>
      <c r="BN44" s="42">
        <f t="shared" si="5"/>
        <v>2</v>
      </c>
      <c r="BO44" s="34">
        <f t="shared" ref="BO44:CT44" si="6">SUM(BO6:BO43)</f>
        <v>17</v>
      </c>
      <c r="BP44" s="42">
        <f t="shared" si="6"/>
        <v>2</v>
      </c>
      <c r="BQ44" s="34">
        <f t="shared" si="6"/>
        <v>2</v>
      </c>
      <c r="BR44" s="42">
        <f t="shared" si="6"/>
        <v>2</v>
      </c>
      <c r="BS44" s="34">
        <f t="shared" si="6"/>
        <v>0</v>
      </c>
      <c r="BT44" s="42">
        <f t="shared" si="6"/>
        <v>0</v>
      </c>
      <c r="BU44" s="34">
        <f t="shared" si="6"/>
        <v>0</v>
      </c>
      <c r="BV44" s="42">
        <f t="shared" si="6"/>
        <v>0</v>
      </c>
      <c r="BW44" s="34">
        <f t="shared" si="6"/>
        <v>0</v>
      </c>
      <c r="BX44" s="42">
        <f t="shared" si="6"/>
        <v>0</v>
      </c>
      <c r="BY44" s="34">
        <f t="shared" si="6"/>
        <v>41</v>
      </c>
      <c r="BZ44" s="42">
        <f t="shared" si="6"/>
        <v>66</v>
      </c>
      <c r="CA44" s="34">
        <f t="shared" si="6"/>
        <v>21</v>
      </c>
      <c r="CB44" s="42">
        <f t="shared" si="6"/>
        <v>58</v>
      </c>
      <c r="CC44" s="34">
        <f t="shared" si="6"/>
        <v>22</v>
      </c>
      <c r="CD44" s="42">
        <f t="shared" si="6"/>
        <v>27</v>
      </c>
      <c r="CE44" s="34">
        <f t="shared" si="6"/>
        <v>13</v>
      </c>
      <c r="CF44" s="42">
        <f t="shared" si="6"/>
        <v>56</v>
      </c>
      <c r="CG44" s="34">
        <f t="shared" si="6"/>
        <v>15</v>
      </c>
      <c r="CH44" s="42">
        <f t="shared" si="6"/>
        <v>53</v>
      </c>
      <c r="CI44" s="34">
        <f t="shared" si="6"/>
        <v>8</v>
      </c>
      <c r="CJ44" s="42">
        <f t="shared" si="6"/>
        <v>13</v>
      </c>
      <c r="CK44" s="34">
        <f t="shared" si="6"/>
        <v>14</v>
      </c>
      <c r="CL44" s="42">
        <f t="shared" si="6"/>
        <v>25</v>
      </c>
      <c r="CM44" s="34">
        <f t="shared" si="6"/>
        <v>13</v>
      </c>
      <c r="CN44" s="42">
        <f t="shared" si="6"/>
        <v>20</v>
      </c>
      <c r="CO44" s="34">
        <f t="shared" si="6"/>
        <v>15</v>
      </c>
      <c r="CP44" s="42">
        <f t="shared" si="6"/>
        <v>10</v>
      </c>
      <c r="CQ44" s="34">
        <f t="shared" si="6"/>
        <v>25</v>
      </c>
      <c r="CR44" s="42">
        <f t="shared" si="6"/>
        <v>55</v>
      </c>
      <c r="CS44" s="34">
        <f t="shared" si="6"/>
        <v>23</v>
      </c>
      <c r="CT44" s="42">
        <f t="shared" si="6"/>
        <v>51</v>
      </c>
      <c r="CU44" s="34">
        <f t="shared" ref="CU44:DZ44" si="7">SUM(CU6:CU43)</f>
        <v>13</v>
      </c>
      <c r="CV44" s="42">
        <f t="shared" si="7"/>
        <v>26</v>
      </c>
      <c r="CW44" s="34">
        <f t="shared" si="7"/>
        <v>13</v>
      </c>
      <c r="CX44" s="42">
        <f t="shared" si="7"/>
        <v>41</v>
      </c>
      <c r="CY44" s="34">
        <f t="shared" si="7"/>
        <v>12</v>
      </c>
      <c r="CZ44" s="42">
        <f t="shared" si="7"/>
        <v>34</v>
      </c>
      <c r="DA44" s="34">
        <f t="shared" si="7"/>
        <v>7</v>
      </c>
      <c r="DB44" s="42">
        <f t="shared" si="7"/>
        <v>19</v>
      </c>
      <c r="DC44" s="34">
        <f t="shared" si="7"/>
        <v>16</v>
      </c>
      <c r="DD44" s="42">
        <f t="shared" si="7"/>
        <v>28</v>
      </c>
      <c r="DE44" s="34">
        <f t="shared" si="7"/>
        <v>16</v>
      </c>
      <c r="DF44" s="42">
        <f t="shared" si="7"/>
        <v>29</v>
      </c>
      <c r="DG44" s="34">
        <f t="shared" si="7"/>
        <v>15</v>
      </c>
      <c r="DH44" s="42">
        <f t="shared" si="7"/>
        <v>22</v>
      </c>
      <c r="DI44" s="34">
        <f t="shared" si="7"/>
        <v>19</v>
      </c>
      <c r="DJ44" s="42">
        <f t="shared" si="7"/>
        <v>34</v>
      </c>
      <c r="DK44" s="40">
        <f t="shared" si="7"/>
        <v>1846</v>
      </c>
      <c r="DL44" s="46">
        <f t="shared" ref="DL44:DM44" si="8">SUM(DL6:DL43)</f>
        <v>808</v>
      </c>
      <c r="DM44" s="47">
        <f t="shared" si="8"/>
        <v>1091</v>
      </c>
    </row>
    <row r="45" spans="1:117" ht="14.4" thickBot="1" x14ac:dyDescent="0.35">
      <c r="DA45" s="138">
        <f>SUM(C44:DH44)+DI44+DJ44</f>
        <v>1899</v>
      </c>
      <c r="DB45" s="139"/>
      <c r="DC45" s="139"/>
      <c r="DD45" s="139"/>
      <c r="DE45" s="139"/>
      <c r="DF45" s="139"/>
      <c r="DG45" s="139"/>
      <c r="DH45" s="140"/>
      <c r="DI45" s="17"/>
      <c r="DJ45" s="17"/>
      <c r="DK45" s="17"/>
      <c r="DL45" s="136">
        <f>+DL44+DM44</f>
        <v>1899</v>
      </c>
      <c r="DM45" s="137"/>
    </row>
  </sheetData>
  <sortState xmlns:xlrd2="http://schemas.microsoft.com/office/spreadsheetml/2017/richdata2" ref="A6:DM26">
    <sortCondition ref="B6:B26"/>
  </sortState>
  <mergeCells count="47">
    <mergeCell ref="DL45:DM45"/>
    <mergeCell ref="DA45:DH45"/>
    <mergeCell ref="S4:T4"/>
    <mergeCell ref="AK4:AL4"/>
    <mergeCell ref="AM4:AN4"/>
    <mergeCell ref="AO4:AP4"/>
    <mergeCell ref="AQ4:BD4"/>
    <mergeCell ref="U4:V4"/>
    <mergeCell ref="DK3:DK5"/>
    <mergeCell ref="W4:X4"/>
    <mergeCell ref="CK4:CP4"/>
    <mergeCell ref="CW4:DB4"/>
    <mergeCell ref="CQ4:CV4"/>
    <mergeCell ref="DC4:DH4"/>
    <mergeCell ref="BW4:BX4"/>
    <mergeCell ref="BY4:CD4"/>
    <mergeCell ref="BS3:BT3"/>
    <mergeCell ref="AK3:AL3"/>
    <mergeCell ref="W3:Z3"/>
    <mergeCell ref="BS4:BT4"/>
    <mergeCell ref="AI4:AJ4"/>
    <mergeCell ref="AQ3:BR3"/>
    <mergeCell ref="AE4:AH4"/>
    <mergeCell ref="O4:P4"/>
    <mergeCell ref="M3:V3"/>
    <mergeCell ref="E3:J3"/>
    <mergeCell ref="I4:J4"/>
    <mergeCell ref="BE4:BR4"/>
    <mergeCell ref="G4:H4"/>
    <mergeCell ref="M4:N4"/>
    <mergeCell ref="K4:L4"/>
    <mergeCell ref="DI3:DJ3"/>
    <mergeCell ref="DI4:DJ4"/>
    <mergeCell ref="B1:DK1"/>
    <mergeCell ref="C3:D3"/>
    <mergeCell ref="K3:L3"/>
    <mergeCell ref="Q4:R4"/>
    <mergeCell ref="Y4:Z4"/>
    <mergeCell ref="AA4:AD4"/>
    <mergeCell ref="BU4:BV4"/>
    <mergeCell ref="BU3:DH3"/>
    <mergeCell ref="AA3:AD3"/>
    <mergeCell ref="AE3:AJ3"/>
    <mergeCell ref="CE4:CJ4"/>
    <mergeCell ref="AM3:AP3"/>
    <mergeCell ref="C4:D4"/>
    <mergeCell ref="E4:F4"/>
  </mergeCells>
  <phoneticPr fontId="0" type="noConversion"/>
  <pageMargins left="0.17" right="0.17" top="0.18" bottom="0.18" header="0.17" footer="0.17"/>
  <pageSetup orientation="landscape" horizontalDpi="300" verticalDpi="300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K45"/>
  <sheetViews>
    <sheetView zoomScaleNormal="100" zoomScaleSheetLayoutView="75" workbookViewId="0">
      <pane xSplit="2" ySplit="3" topLeftCell="Y7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baseColWidth="10" defaultColWidth="11.44140625" defaultRowHeight="13.8" x14ac:dyDescent="0.3"/>
  <cols>
    <col min="1" max="1" width="6.5546875" style="1" bestFit="1" customWidth="1"/>
    <col min="2" max="2" width="18.33203125" style="1" bestFit="1" customWidth="1"/>
    <col min="3" max="26" width="4.88671875" style="5" customWidth="1"/>
    <col min="27" max="30" width="3.33203125" style="5" customWidth="1"/>
    <col min="31" max="48" width="4.88671875" style="5" customWidth="1"/>
    <col min="49" max="50" width="5.6640625" style="5" customWidth="1"/>
    <col min="51" max="52" width="5.44140625" style="5" customWidth="1"/>
    <col min="53" max="53" width="4.88671875" style="5" customWidth="1"/>
    <col min="54" max="60" width="3.88671875" style="5" customWidth="1"/>
    <col min="61" max="61" width="4" style="5" bestFit="1" customWidth="1"/>
    <col min="62" max="63" width="4" style="1" bestFit="1" customWidth="1"/>
    <col min="64" max="16384" width="11.44140625" style="1"/>
  </cols>
  <sheetData>
    <row r="1" spans="1:63" s="51" customFormat="1" ht="18" x14ac:dyDescent="0.35">
      <c r="B1" s="89" t="s">
        <v>32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3" ht="14.4" thickBot="1" x14ac:dyDescent="0.35"/>
    <row r="3" spans="1:63" s="12" customFormat="1" ht="12" customHeight="1" x14ac:dyDescent="0.25">
      <c r="B3" s="9" t="s">
        <v>0</v>
      </c>
      <c r="C3" s="121" t="s">
        <v>61</v>
      </c>
      <c r="D3" s="122"/>
      <c r="E3" s="122"/>
      <c r="F3" s="123"/>
      <c r="G3" s="124" t="s">
        <v>4</v>
      </c>
      <c r="H3" s="126"/>
      <c r="I3" s="124" t="s">
        <v>2</v>
      </c>
      <c r="J3" s="126"/>
      <c r="K3" s="124" t="s">
        <v>5</v>
      </c>
      <c r="L3" s="126"/>
      <c r="M3" s="114" t="s">
        <v>22</v>
      </c>
      <c r="N3" s="115"/>
      <c r="O3" s="121" t="s">
        <v>47</v>
      </c>
      <c r="P3" s="122"/>
      <c r="Q3" s="122"/>
      <c r="R3" s="122"/>
      <c r="S3" s="122"/>
      <c r="T3" s="123"/>
      <c r="U3" s="121" t="s">
        <v>18</v>
      </c>
      <c r="V3" s="122"/>
      <c r="W3" s="122"/>
      <c r="X3" s="122"/>
      <c r="Y3" s="122"/>
      <c r="Z3" s="123"/>
      <c r="AA3" s="121" t="s">
        <v>8</v>
      </c>
      <c r="AB3" s="122"/>
      <c r="AC3" s="122"/>
      <c r="AD3" s="123"/>
      <c r="AE3" s="114" t="s">
        <v>66</v>
      </c>
      <c r="AF3" s="115"/>
      <c r="AG3" s="124" t="s">
        <v>27</v>
      </c>
      <c r="AH3" s="126"/>
      <c r="AI3" s="114" t="s">
        <v>67</v>
      </c>
      <c r="AJ3" s="115"/>
      <c r="AK3" s="114" t="s">
        <v>34</v>
      </c>
      <c r="AL3" s="115"/>
      <c r="AM3" s="114" t="s">
        <v>68</v>
      </c>
      <c r="AN3" s="115"/>
      <c r="AO3" s="121" t="s">
        <v>69</v>
      </c>
      <c r="AP3" s="122"/>
      <c r="AQ3" s="122"/>
      <c r="AR3" s="123"/>
      <c r="AS3" s="124" t="s">
        <v>11</v>
      </c>
      <c r="AT3" s="126"/>
      <c r="AU3" s="124" t="s">
        <v>12</v>
      </c>
      <c r="AV3" s="126"/>
      <c r="AW3" s="114" t="s">
        <v>13</v>
      </c>
      <c r="AX3" s="115"/>
      <c r="AY3" s="114" t="s">
        <v>71</v>
      </c>
      <c r="AZ3" s="149"/>
      <c r="BA3" s="121" t="s">
        <v>10</v>
      </c>
      <c r="BB3" s="122"/>
      <c r="BC3" s="122"/>
      <c r="BD3" s="123"/>
      <c r="BE3" s="150" t="s">
        <v>82</v>
      </c>
      <c r="BF3" s="151"/>
      <c r="BG3" s="154" t="s">
        <v>7</v>
      </c>
      <c r="BH3" s="155"/>
      <c r="BI3" s="141" t="s">
        <v>117</v>
      </c>
    </row>
    <row r="4" spans="1:63" s="12" customFormat="1" ht="13.5" customHeight="1" thickBot="1" x14ac:dyDescent="0.3">
      <c r="C4" s="127" t="s">
        <v>62</v>
      </c>
      <c r="D4" s="116"/>
      <c r="E4" s="116" t="s">
        <v>63</v>
      </c>
      <c r="F4" s="117"/>
      <c r="G4" s="112" t="s">
        <v>147</v>
      </c>
      <c r="H4" s="113"/>
      <c r="I4" s="112" t="s">
        <v>55</v>
      </c>
      <c r="J4" s="113"/>
      <c r="K4" s="112" t="s">
        <v>55</v>
      </c>
      <c r="L4" s="113"/>
      <c r="M4" s="112" t="s">
        <v>87</v>
      </c>
      <c r="N4" s="113"/>
      <c r="O4" s="127" t="s">
        <v>55</v>
      </c>
      <c r="P4" s="116"/>
      <c r="Q4" s="116" t="s">
        <v>56</v>
      </c>
      <c r="R4" s="116"/>
      <c r="S4" s="116" t="s">
        <v>94</v>
      </c>
      <c r="T4" s="117"/>
      <c r="U4" s="127" t="s">
        <v>55</v>
      </c>
      <c r="V4" s="116"/>
      <c r="W4" s="116" t="s">
        <v>55</v>
      </c>
      <c r="X4" s="116"/>
      <c r="Y4" s="116" t="s">
        <v>56</v>
      </c>
      <c r="Z4" s="117"/>
      <c r="AA4" s="127" t="s">
        <v>55</v>
      </c>
      <c r="AB4" s="116"/>
      <c r="AC4" s="116" t="s">
        <v>56</v>
      </c>
      <c r="AD4" s="117"/>
      <c r="AE4" s="112" t="s">
        <v>55</v>
      </c>
      <c r="AF4" s="113"/>
      <c r="AG4" s="112" t="s">
        <v>56</v>
      </c>
      <c r="AH4" s="113"/>
      <c r="AI4" s="112" t="s">
        <v>55</v>
      </c>
      <c r="AJ4" s="113"/>
      <c r="AK4" s="112" t="s">
        <v>76</v>
      </c>
      <c r="AL4" s="113"/>
      <c r="AM4" s="112" t="s">
        <v>56</v>
      </c>
      <c r="AN4" s="113"/>
      <c r="AO4" s="127" t="s">
        <v>55</v>
      </c>
      <c r="AP4" s="116"/>
      <c r="AQ4" s="116" t="s">
        <v>56</v>
      </c>
      <c r="AR4" s="117"/>
      <c r="AS4" s="112" t="s">
        <v>55</v>
      </c>
      <c r="AT4" s="113"/>
      <c r="AU4" s="112" t="s">
        <v>55</v>
      </c>
      <c r="AV4" s="113"/>
      <c r="AW4" s="112" t="s">
        <v>55</v>
      </c>
      <c r="AX4" s="113"/>
      <c r="AY4" s="112" t="s">
        <v>116</v>
      </c>
      <c r="AZ4" s="118"/>
      <c r="BA4" s="127" t="s">
        <v>103</v>
      </c>
      <c r="BB4" s="116"/>
      <c r="BC4" s="116" t="s">
        <v>56</v>
      </c>
      <c r="BD4" s="117"/>
      <c r="BE4" s="152" t="s">
        <v>148</v>
      </c>
      <c r="BF4" s="153"/>
      <c r="BG4" s="147" t="s">
        <v>55</v>
      </c>
      <c r="BH4" s="148"/>
      <c r="BI4" s="142"/>
    </row>
    <row r="5" spans="1:63" s="12" customFormat="1" ht="14.4" thickBot="1" x14ac:dyDescent="0.3">
      <c r="C5" s="67" t="s">
        <v>51</v>
      </c>
      <c r="D5" s="68" t="s">
        <v>52</v>
      </c>
      <c r="E5" s="67" t="s">
        <v>51</v>
      </c>
      <c r="F5" s="68" t="s">
        <v>52</v>
      </c>
      <c r="G5" s="67" t="s">
        <v>51</v>
      </c>
      <c r="H5" s="68" t="s">
        <v>52</v>
      </c>
      <c r="I5" s="67" t="s">
        <v>51</v>
      </c>
      <c r="J5" s="68" t="s">
        <v>52</v>
      </c>
      <c r="K5" s="67" t="s">
        <v>51</v>
      </c>
      <c r="L5" s="68" t="s">
        <v>52</v>
      </c>
      <c r="M5" s="67" t="s">
        <v>51</v>
      </c>
      <c r="N5" s="68" t="s">
        <v>52</v>
      </c>
      <c r="O5" s="67" t="s">
        <v>51</v>
      </c>
      <c r="P5" s="68" t="s">
        <v>52</v>
      </c>
      <c r="Q5" s="67" t="s">
        <v>51</v>
      </c>
      <c r="R5" s="68" t="s">
        <v>52</v>
      </c>
      <c r="S5" s="67" t="s">
        <v>51</v>
      </c>
      <c r="T5" s="68" t="s">
        <v>52</v>
      </c>
      <c r="U5" s="75" t="s">
        <v>51</v>
      </c>
      <c r="V5" s="76" t="s">
        <v>52</v>
      </c>
      <c r="W5" s="75" t="s">
        <v>51</v>
      </c>
      <c r="X5" s="76" t="s">
        <v>52</v>
      </c>
      <c r="Y5" s="75" t="s">
        <v>51</v>
      </c>
      <c r="Z5" s="76" t="s">
        <v>52</v>
      </c>
      <c r="AA5" s="73" t="s">
        <v>51</v>
      </c>
      <c r="AB5" s="74" t="s">
        <v>52</v>
      </c>
      <c r="AC5" s="73" t="s">
        <v>51</v>
      </c>
      <c r="AD5" s="74" t="s">
        <v>52</v>
      </c>
      <c r="AE5" s="67" t="s">
        <v>51</v>
      </c>
      <c r="AF5" s="68" t="s">
        <v>52</v>
      </c>
      <c r="AG5" s="67" t="s">
        <v>51</v>
      </c>
      <c r="AH5" s="68" t="s">
        <v>52</v>
      </c>
      <c r="AI5" s="67" t="s">
        <v>51</v>
      </c>
      <c r="AJ5" s="68" t="s">
        <v>52</v>
      </c>
      <c r="AK5" s="67" t="s">
        <v>51</v>
      </c>
      <c r="AL5" s="68" t="s">
        <v>52</v>
      </c>
      <c r="AM5" s="67" t="s">
        <v>51</v>
      </c>
      <c r="AN5" s="68" t="s">
        <v>52</v>
      </c>
      <c r="AO5" s="67" t="s">
        <v>51</v>
      </c>
      <c r="AP5" s="68" t="s">
        <v>52</v>
      </c>
      <c r="AQ5" s="67" t="s">
        <v>51</v>
      </c>
      <c r="AR5" s="68" t="s">
        <v>52</v>
      </c>
      <c r="AS5" s="67" t="s">
        <v>51</v>
      </c>
      <c r="AT5" s="68" t="s">
        <v>52</v>
      </c>
      <c r="AU5" s="73" t="s">
        <v>51</v>
      </c>
      <c r="AV5" s="74" t="s">
        <v>52</v>
      </c>
      <c r="AW5" s="67" t="s">
        <v>51</v>
      </c>
      <c r="AX5" s="68" t="s">
        <v>52</v>
      </c>
      <c r="AY5" s="67" t="s">
        <v>51</v>
      </c>
      <c r="AZ5" s="68" t="s">
        <v>52</v>
      </c>
      <c r="BA5" s="67" t="s">
        <v>51</v>
      </c>
      <c r="BB5" s="68" t="s">
        <v>52</v>
      </c>
      <c r="BC5" s="67" t="s">
        <v>51</v>
      </c>
      <c r="BD5" s="68" t="s">
        <v>52</v>
      </c>
      <c r="BE5" s="67" t="s">
        <v>51</v>
      </c>
      <c r="BF5" s="68" t="s">
        <v>52</v>
      </c>
      <c r="BG5" s="67" t="s">
        <v>51</v>
      </c>
      <c r="BH5" s="68" t="s">
        <v>52</v>
      </c>
      <c r="BI5" s="143"/>
      <c r="BJ5" s="19" t="s">
        <v>51</v>
      </c>
      <c r="BK5" s="36" t="s">
        <v>52</v>
      </c>
    </row>
    <row r="6" spans="1:63" x14ac:dyDescent="0.3">
      <c r="A6" s="6" t="s">
        <v>79</v>
      </c>
      <c r="B6" s="64" t="s">
        <v>166</v>
      </c>
      <c r="C6" s="69"/>
      <c r="D6" s="70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9"/>
      <c r="R6" s="70"/>
      <c r="S6" s="69"/>
      <c r="T6" s="70"/>
      <c r="U6" s="69"/>
      <c r="V6" s="70"/>
      <c r="W6" s="69"/>
      <c r="X6" s="70"/>
      <c r="Y6" s="69"/>
      <c r="Z6" s="70"/>
      <c r="AA6" s="69"/>
      <c r="AB6" s="70"/>
      <c r="AC6" s="67"/>
      <c r="AD6" s="68"/>
      <c r="AE6" s="69"/>
      <c r="AF6" s="70"/>
      <c r="AG6" s="69"/>
      <c r="AH6" s="70"/>
      <c r="AI6" s="69"/>
      <c r="AJ6" s="70"/>
      <c r="AK6" s="69"/>
      <c r="AL6" s="70"/>
      <c r="AM6" s="69"/>
      <c r="AN6" s="70"/>
      <c r="AO6" s="69"/>
      <c r="AP6" s="70"/>
      <c r="AQ6" s="69"/>
      <c r="AR6" s="70"/>
      <c r="AS6" s="69"/>
      <c r="AT6" s="70"/>
      <c r="AU6" s="69"/>
      <c r="AV6" s="70"/>
      <c r="AW6" s="69"/>
      <c r="AX6" s="70"/>
      <c r="AY6" s="69"/>
      <c r="AZ6" s="70"/>
      <c r="BA6" s="69"/>
      <c r="BB6" s="70"/>
      <c r="BC6" s="69"/>
      <c r="BD6" s="70"/>
      <c r="BE6" s="69"/>
      <c r="BF6" s="70"/>
      <c r="BG6" s="69"/>
      <c r="BH6" s="70"/>
      <c r="BI6" s="43">
        <f t="shared" ref="BI6:BI38" si="0">SUM(C6:BH6)</f>
        <v>0</v>
      </c>
      <c r="BJ6" s="18">
        <f t="shared" ref="BJ6:BJ38" si="1">+C6+E6+G6+I6+K6+M6+O6+Q6+S6+U6+W6+Y6+AA6+AC6+AE6+AG6+AI6+AK6+AM6+AO6+AQ6+AS6+AU6+AW6+AY6+BA6+BC6+BE6+BG6</f>
        <v>0</v>
      </c>
      <c r="BK6" s="18">
        <f>+D6+F6+H6+J6+L6+N6+P6+R6+T6+V6+X6+Z6+AB6+AD6+AF6+AH6+AJ6+AL6+AN6+AP6+AR6+AT6+AV6+AX6+AZ6+BB6+BD6+BF6+BH6</f>
        <v>0</v>
      </c>
    </row>
    <row r="7" spans="1:63" x14ac:dyDescent="0.3">
      <c r="A7" s="6" t="s">
        <v>79</v>
      </c>
      <c r="B7" s="61" t="s">
        <v>81</v>
      </c>
      <c r="C7" s="69"/>
      <c r="D7" s="70"/>
      <c r="E7" s="69"/>
      <c r="F7" s="70">
        <v>1</v>
      </c>
      <c r="G7" s="69"/>
      <c r="H7" s="70"/>
      <c r="I7" s="69"/>
      <c r="J7" s="70"/>
      <c r="K7" s="69"/>
      <c r="L7" s="70"/>
      <c r="M7" s="69"/>
      <c r="N7" s="70"/>
      <c r="O7" s="69"/>
      <c r="P7" s="70"/>
      <c r="Q7" s="69"/>
      <c r="R7" s="70"/>
      <c r="S7" s="69"/>
      <c r="T7" s="70"/>
      <c r="U7" s="69"/>
      <c r="V7" s="70"/>
      <c r="W7" s="69"/>
      <c r="X7" s="70"/>
      <c r="Y7" s="69"/>
      <c r="Z7" s="70"/>
      <c r="AA7" s="69"/>
      <c r="AB7" s="70"/>
      <c r="AC7" s="67"/>
      <c r="AD7" s="68"/>
      <c r="AE7" s="69"/>
      <c r="AF7" s="70"/>
      <c r="AG7" s="69"/>
      <c r="AH7" s="70"/>
      <c r="AI7" s="69"/>
      <c r="AJ7" s="70"/>
      <c r="AK7" s="69"/>
      <c r="AL7" s="70"/>
      <c r="AM7" s="69"/>
      <c r="AN7" s="70"/>
      <c r="AO7" s="69"/>
      <c r="AP7" s="70"/>
      <c r="AQ7" s="69"/>
      <c r="AR7" s="70"/>
      <c r="AS7" s="69"/>
      <c r="AT7" s="70"/>
      <c r="AU7" s="69"/>
      <c r="AV7" s="70"/>
      <c r="AW7" s="69"/>
      <c r="AX7" s="70"/>
      <c r="AY7" s="69"/>
      <c r="AZ7" s="70"/>
      <c r="BA7" s="69"/>
      <c r="BB7" s="70"/>
      <c r="BC7" s="69"/>
      <c r="BD7" s="70"/>
      <c r="BE7" s="69"/>
      <c r="BF7" s="70"/>
      <c r="BG7" s="69"/>
      <c r="BH7" s="70"/>
      <c r="BI7" s="43">
        <f t="shared" si="0"/>
        <v>1</v>
      </c>
      <c r="BJ7" s="18">
        <f t="shared" si="1"/>
        <v>0</v>
      </c>
      <c r="BK7" s="18">
        <f t="shared" ref="BK7:BK38" si="2">+D7+F7+H7+J7+L7+N7+P7+R7+T7+V7+X7+Z7+AB7+AD7+AF7+AH7+AJ7+AL7+AN7+AP7+AR7+AT7+AV7+AX7+AZ7+BB7+BD7+BF7+BH7</f>
        <v>1</v>
      </c>
    </row>
    <row r="8" spans="1:63" x14ac:dyDescent="0.3">
      <c r="A8" s="6" t="s">
        <v>79</v>
      </c>
      <c r="B8" s="61" t="s">
        <v>162</v>
      </c>
      <c r="C8" s="69"/>
      <c r="D8" s="70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69"/>
      <c r="R8" s="70"/>
      <c r="S8" s="69"/>
      <c r="T8" s="70"/>
      <c r="U8" s="69"/>
      <c r="V8" s="70"/>
      <c r="W8" s="69"/>
      <c r="X8" s="70"/>
      <c r="Y8" s="69"/>
      <c r="Z8" s="70"/>
      <c r="AA8" s="69"/>
      <c r="AB8" s="70"/>
      <c r="AC8" s="67"/>
      <c r="AD8" s="68"/>
      <c r="AE8" s="69"/>
      <c r="AF8" s="70"/>
      <c r="AG8" s="69"/>
      <c r="AH8" s="70"/>
      <c r="AI8" s="69"/>
      <c r="AJ8" s="70"/>
      <c r="AK8" s="69"/>
      <c r="AL8" s="70"/>
      <c r="AM8" s="69"/>
      <c r="AN8" s="70"/>
      <c r="AO8" s="69"/>
      <c r="AP8" s="70"/>
      <c r="AQ8" s="69"/>
      <c r="AR8" s="70"/>
      <c r="AS8" s="69"/>
      <c r="AT8" s="70"/>
      <c r="AU8" s="69"/>
      <c r="AV8" s="70"/>
      <c r="AW8" s="69"/>
      <c r="AX8" s="70"/>
      <c r="AY8" s="69"/>
      <c r="AZ8" s="70"/>
      <c r="BA8" s="69"/>
      <c r="BB8" s="70"/>
      <c r="BC8" s="69"/>
      <c r="BD8" s="70"/>
      <c r="BE8" s="69"/>
      <c r="BF8" s="70"/>
      <c r="BG8" s="69"/>
      <c r="BH8" s="70"/>
      <c r="BI8" s="43">
        <f t="shared" si="0"/>
        <v>0</v>
      </c>
      <c r="BJ8" s="18">
        <f t="shared" si="1"/>
        <v>0</v>
      </c>
      <c r="BK8" s="18">
        <f t="shared" si="2"/>
        <v>0</v>
      </c>
    </row>
    <row r="9" spans="1:63" x14ac:dyDescent="0.3">
      <c r="A9" s="6" t="s">
        <v>79</v>
      </c>
      <c r="B9" s="62" t="s">
        <v>163</v>
      </c>
      <c r="C9" s="69"/>
      <c r="D9" s="70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Y9" s="69"/>
      <c r="Z9" s="70"/>
      <c r="AA9" s="69"/>
      <c r="AB9" s="70"/>
      <c r="AC9" s="67"/>
      <c r="AD9" s="68"/>
      <c r="AE9" s="69"/>
      <c r="AF9" s="70"/>
      <c r="AG9" s="69"/>
      <c r="AH9" s="70"/>
      <c r="AI9" s="69"/>
      <c r="AJ9" s="70"/>
      <c r="AK9" s="69"/>
      <c r="AL9" s="70"/>
      <c r="AM9" s="69"/>
      <c r="AN9" s="70"/>
      <c r="AO9" s="69"/>
      <c r="AP9" s="70"/>
      <c r="AQ9" s="69"/>
      <c r="AR9" s="70"/>
      <c r="AS9" s="69"/>
      <c r="AT9" s="70"/>
      <c r="AU9" s="69"/>
      <c r="AV9" s="70"/>
      <c r="AW9" s="69"/>
      <c r="AX9" s="70"/>
      <c r="AY9" s="69"/>
      <c r="AZ9" s="70"/>
      <c r="BA9" s="69"/>
      <c r="BB9" s="70"/>
      <c r="BC9" s="69"/>
      <c r="BD9" s="70"/>
      <c r="BE9" s="69"/>
      <c r="BF9" s="70"/>
      <c r="BG9" s="69"/>
      <c r="BH9" s="70"/>
      <c r="BI9" s="43">
        <f t="shared" si="0"/>
        <v>0</v>
      </c>
      <c r="BJ9" s="18">
        <f t="shared" si="1"/>
        <v>0</v>
      </c>
      <c r="BK9" s="18">
        <f t="shared" si="2"/>
        <v>0</v>
      </c>
    </row>
    <row r="10" spans="1:63" x14ac:dyDescent="0.3">
      <c r="A10" s="6" t="s">
        <v>79</v>
      </c>
      <c r="B10" s="61" t="s">
        <v>164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9"/>
      <c r="R10" s="70"/>
      <c r="S10" s="69"/>
      <c r="T10" s="70"/>
      <c r="U10" s="69"/>
      <c r="V10" s="70"/>
      <c r="W10" s="69"/>
      <c r="X10" s="70"/>
      <c r="Y10" s="69"/>
      <c r="Z10" s="70"/>
      <c r="AA10" s="69"/>
      <c r="AB10" s="70"/>
      <c r="AC10" s="67"/>
      <c r="AD10" s="68"/>
      <c r="AE10" s="69"/>
      <c r="AF10" s="70"/>
      <c r="AG10" s="69"/>
      <c r="AH10" s="70"/>
      <c r="AI10" s="69"/>
      <c r="AJ10" s="70"/>
      <c r="AK10" s="69"/>
      <c r="AL10" s="70"/>
      <c r="AM10" s="69"/>
      <c r="AN10" s="70"/>
      <c r="AO10" s="69"/>
      <c r="AP10" s="70"/>
      <c r="AQ10" s="69"/>
      <c r="AR10" s="70"/>
      <c r="AS10" s="69"/>
      <c r="AT10" s="70"/>
      <c r="AU10" s="69">
        <v>1</v>
      </c>
      <c r="AV10" s="70"/>
      <c r="AW10" s="69"/>
      <c r="AX10" s="70"/>
      <c r="AY10" s="69"/>
      <c r="AZ10" s="70"/>
      <c r="BA10" s="69"/>
      <c r="BB10" s="70"/>
      <c r="BC10" s="69"/>
      <c r="BD10" s="70"/>
      <c r="BE10" s="69"/>
      <c r="BF10" s="70"/>
      <c r="BG10" s="69"/>
      <c r="BH10" s="70"/>
      <c r="BI10" s="43">
        <f t="shared" si="0"/>
        <v>1</v>
      </c>
      <c r="BJ10" s="18">
        <f t="shared" si="1"/>
        <v>1</v>
      </c>
      <c r="BK10" s="18">
        <f t="shared" si="2"/>
        <v>0</v>
      </c>
    </row>
    <row r="11" spans="1:63" x14ac:dyDescent="0.3">
      <c r="A11" s="6" t="s">
        <v>79</v>
      </c>
      <c r="B11" s="61" t="s">
        <v>165</v>
      </c>
      <c r="C11" s="69"/>
      <c r="D11" s="70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9"/>
      <c r="R11" s="70">
        <v>4</v>
      </c>
      <c r="S11" s="69"/>
      <c r="T11" s="70"/>
      <c r="U11" s="69"/>
      <c r="V11" s="70"/>
      <c r="W11" s="69"/>
      <c r="X11" s="70"/>
      <c r="Y11" s="69"/>
      <c r="Z11" s="70"/>
      <c r="AA11" s="69"/>
      <c r="AB11" s="70"/>
      <c r="AC11" s="67"/>
      <c r="AD11" s="68"/>
      <c r="AE11" s="69"/>
      <c r="AF11" s="70"/>
      <c r="AG11" s="69"/>
      <c r="AH11" s="70"/>
      <c r="AI11" s="69"/>
      <c r="AJ11" s="70"/>
      <c r="AK11" s="69"/>
      <c r="AL11" s="70"/>
      <c r="AM11" s="69"/>
      <c r="AN11" s="70"/>
      <c r="AO11" s="69"/>
      <c r="AP11" s="70"/>
      <c r="AQ11" s="69"/>
      <c r="AR11" s="70"/>
      <c r="AS11" s="69"/>
      <c r="AT11" s="70"/>
      <c r="AU11" s="69"/>
      <c r="AV11" s="70"/>
      <c r="AW11" s="69"/>
      <c r="AX11" s="70"/>
      <c r="AY11" s="69"/>
      <c r="AZ11" s="70"/>
      <c r="BA11" s="69"/>
      <c r="BB11" s="70"/>
      <c r="BC11" s="69"/>
      <c r="BD11" s="70"/>
      <c r="BE11" s="69"/>
      <c r="BF11" s="70"/>
      <c r="BG11" s="69"/>
      <c r="BH11" s="70"/>
      <c r="BI11" s="43">
        <f t="shared" si="0"/>
        <v>4</v>
      </c>
      <c r="BJ11" s="18">
        <f t="shared" si="1"/>
        <v>0</v>
      </c>
      <c r="BK11" s="18">
        <f t="shared" si="2"/>
        <v>4</v>
      </c>
    </row>
    <row r="12" spans="1:63" x14ac:dyDescent="0.3">
      <c r="A12" s="6" t="s">
        <v>79</v>
      </c>
      <c r="B12" s="61" t="s">
        <v>167</v>
      </c>
      <c r="C12" s="69"/>
      <c r="D12" s="70"/>
      <c r="E12" s="69"/>
      <c r="F12" s="70"/>
      <c r="G12" s="69"/>
      <c r="H12" s="70"/>
      <c r="I12" s="69"/>
      <c r="J12" s="70"/>
      <c r="K12" s="69">
        <v>1</v>
      </c>
      <c r="L12" s="70">
        <v>15</v>
      </c>
      <c r="M12" s="69"/>
      <c r="N12" s="70"/>
      <c r="O12" s="69"/>
      <c r="P12" s="70"/>
      <c r="Q12" s="69"/>
      <c r="R12" s="70"/>
      <c r="S12" s="69"/>
      <c r="T12" s="70"/>
      <c r="U12" s="69">
        <v>1</v>
      </c>
      <c r="V12" s="70">
        <v>5</v>
      </c>
      <c r="W12" s="69">
        <v>1</v>
      </c>
      <c r="X12" s="70">
        <v>4</v>
      </c>
      <c r="Y12" s="69"/>
      <c r="Z12" s="70"/>
      <c r="AA12" s="69"/>
      <c r="AB12" s="70"/>
      <c r="AC12" s="67"/>
      <c r="AD12" s="68"/>
      <c r="AE12" s="69"/>
      <c r="AF12" s="70"/>
      <c r="AG12" s="69"/>
      <c r="AH12" s="70"/>
      <c r="AI12" s="69">
        <v>2</v>
      </c>
      <c r="AJ12" s="70">
        <v>4</v>
      </c>
      <c r="AK12" s="69">
        <v>2</v>
      </c>
      <c r="AL12" s="70">
        <v>4</v>
      </c>
      <c r="AM12" s="69"/>
      <c r="AN12" s="70"/>
      <c r="AO12" s="69"/>
      <c r="AP12" s="70"/>
      <c r="AQ12" s="69"/>
      <c r="AR12" s="70"/>
      <c r="AS12" s="69"/>
      <c r="AT12" s="70"/>
      <c r="AU12" s="69"/>
      <c r="AV12" s="70"/>
      <c r="AW12" s="69"/>
      <c r="AX12" s="70"/>
      <c r="AY12" s="69">
        <v>2</v>
      </c>
      <c r="AZ12" s="70">
        <v>2</v>
      </c>
      <c r="BA12" s="69"/>
      <c r="BB12" s="70"/>
      <c r="BC12" s="69"/>
      <c r="BD12" s="70"/>
      <c r="BE12" s="69"/>
      <c r="BF12" s="70"/>
      <c r="BG12" s="69"/>
      <c r="BH12" s="70"/>
      <c r="BI12" s="43">
        <f t="shared" si="0"/>
        <v>43</v>
      </c>
      <c r="BJ12" s="18">
        <f t="shared" si="1"/>
        <v>9</v>
      </c>
      <c r="BK12" s="18">
        <f t="shared" si="2"/>
        <v>34</v>
      </c>
    </row>
    <row r="13" spans="1:63" x14ac:dyDescent="0.3">
      <c r="A13" s="6" t="s">
        <v>79</v>
      </c>
      <c r="B13" s="61" t="s">
        <v>23</v>
      </c>
      <c r="C13" s="69"/>
      <c r="D13" s="70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9">
        <v>3</v>
      </c>
      <c r="R13" s="70"/>
      <c r="S13" s="69"/>
      <c r="T13" s="70"/>
      <c r="U13" s="69"/>
      <c r="V13" s="70">
        <v>1</v>
      </c>
      <c r="W13" s="69"/>
      <c r="X13" s="70">
        <v>1</v>
      </c>
      <c r="Y13" s="69"/>
      <c r="Z13" s="70"/>
      <c r="AA13" s="69"/>
      <c r="AB13" s="70"/>
      <c r="AC13" s="67"/>
      <c r="AD13" s="68"/>
      <c r="AE13" s="69"/>
      <c r="AF13" s="70"/>
      <c r="AG13" s="69"/>
      <c r="AH13" s="70"/>
      <c r="AI13" s="69">
        <v>1</v>
      </c>
      <c r="AJ13" s="70">
        <v>3</v>
      </c>
      <c r="AK13" s="69"/>
      <c r="AL13" s="70">
        <v>5</v>
      </c>
      <c r="AM13" s="69"/>
      <c r="AN13" s="70"/>
      <c r="AO13" s="69"/>
      <c r="AP13" s="70"/>
      <c r="AQ13" s="69"/>
      <c r="AR13" s="70"/>
      <c r="AS13" s="69"/>
      <c r="AT13" s="70"/>
      <c r="AU13" s="69"/>
      <c r="AV13" s="70"/>
      <c r="AW13" s="69"/>
      <c r="AX13" s="70"/>
      <c r="AY13" s="69"/>
      <c r="AZ13" s="70"/>
      <c r="BA13" s="69"/>
      <c r="BB13" s="70"/>
      <c r="BC13" s="69"/>
      <c r="BD13" s="70"/>
      <c r="BE13" s="69"/>
      <c r="BF13" s="70"/>
      <c r="BG13" s="69"/>
      <c r="BH13" s="70">
        <v>3</v>
      </c>
      <c r="BI13" s="43">
        <f t="shared" si="0"/>
        <v>17</v>
      </c>
      <c r="BJ13" s="18">
        <f t="shared" si="1"/>
        <v>4</v>
      </c>
      <c r="BK13" s="18">
        <f t="shared" si="2"/>
        <v>13</v>
      </c>
    </row>
    <row r="14" spans="1:63" x14ac:dyDescent="0.3">
      <c r="A14" s="6" t="s">
        <v>79</v>
      </c>
      <c r="B14" s="63" t="s">
        <v>24</v>
      </c>
      <c r="C14" s="69"/>
      <c r="D14" s="70"/>
      <c r="E14" s="69"/>
      <c r="F14" s="70"/>
      <c r="G14" s="69"/>
      <c r="H14" s="70"/>
      <c r="I14" s="69"/>
      <c r="J14" s="70"/>
      <c r="K14" s="69"/>
      <c r="L14" s="70">
        <v>1</v>
      </c>
      <c r="M14" s="69"/>
      <c r="N14" s="70"/>
      <c r="O14" s="69"/>
      <c r="P14" s="70"/>
      <c r="Q14" s="69"/>
      <c r="R14" s="70"/>
      <c r="S14" s="69"/>
      <c r="T14" s="70"/>
      <c r="U14" s="69"/>
      <c r="V14" s="70"/>
      <c r="W14" s="69"/>
      <c r="X14" s="70"/>
      <c r="Y14" s="69"/>
      <c r="Z14" s="70"/>
      <c r="AA14" s="69"/>
      <c r="AB14" s="70"/>
      <c r="AC14" s="67"/>
      <c r="AD14" s="68"/>
      <c r="AE14" s="69"/>
      <c r="AF14" s="70"/>
      <c r="AG14" s="69"/>
      <c r="AH14" s="70"/>
      <c r="AI14" s="69"/>
      <c r="AJ14" s="70"/>
      <c r="AK14" s="69"/>
      <c r="AL14" s="70"/>
      <c r="AM14" s="69"/>
      <c r="AN14" s="70"/>
      <c r="AO14" s="69">
        <v>1</v>
      </c>
      <c r="AP14" s="70"/>
      <c r="AQ14" s="69"/>
      <c r="AR14" s="70"/>
      <c r="AS14" s="69"/>
      <c r="AT14" s="70"/>
      <c r="AU14" s="69"/>
      <c r="AV14" s="70"/>
      <c r="AW14" s="69"/>
      <c r="AX14" s="70"/>
      <c r="AY14" s="69"/>
      <c r="AZ14" s="70"/>
      <c r="BA14" s="69"/>
      <c r="BB14" s="70"/>
      <c r="BC14" s="69"/>
      <c r="BD14" s="70"/>
      <c r="BE14" s="69"/>
      <c r="BF14" s="70"/>
      <c r="BG14" s="69"/>
      <c r="BH14" s="70"/>
      <c r="BI14" s="43">
        <f t="shared" si="0"/>
        <v>2</v>
      </c>
      <c r="BJ14" s="18">
        <f t="shared" si="1"/>
        <v>1</v>
      </c>
      <c r="BK14" s="18">
        <f t="shared" si="2"/>
        <v>1</v>
      </c>
    </row>
    <row r="15" spans="1:63" x14ac:dyDescent="0.3">
      <c r="A15" s="6" t="s">
        <v>79</v>
      </c>
      <c r="B15" s="61" t="s">
        <v>168</v>
      </c>
      <c r="C15" s="69"/>
      <c r="D15" s="70"/>
      <c r="E15" s="69"/>
      <c r="F15" s="70"/>
      <c r="G15" s="69"/>
      <c r="H15" s="70"/>
      <c r="I15" s="69"/>
      <c r="J15" s="70"/>
      <c r="K15" s="69">
        <v>4</v>
      </c>
      <c r="L15" s="70">
        <v>2</v>
      </c>
      <c r="M15" s="69"/>
      <c r="N15" s="70"/>
      <c r="O15" s="69"/>
      <c r="P15" s="70"/>
      <c r="Q15" s="69"/>
      <c r="R15" s="70"/>
      <c r="S15" s="69"/>
      <c r="T15" s="70"/>
      <c r="U15" s="69"/>
      <c r="V15" s="70">
        <v>3</v>
      </c>
      <c r="W15" s="69"/>
      <c r="X15" s="70"/>
      <c r="Y15" s="69"/>
      <c r="Z15" s="70"/>
      <c r="AA15" s="69"/>
      <c r="AB15" s="70"/>
      <c r="AC15" s="67"/>
      <c r="AD15" s="68"/>
      <c r="AE15" s="69"/>
      <c r="AF15" s="70"/>
      <c r="AG15" s="69"/>
      <c r="AH15" s="70"/>
      <c r="AI15" s="69"/>
      <c r="AJ15" s="70"/>
      <c r="AK15" s="69"/>
      <c r="AL15" s="70"/>
      <c r="AM15" s="69"/>
      <c r="AN15" s="70"/>
      <c r="AO15" s="69">
        <v>1</v>
      </c>
      <c r="AP15" s="70">
        <v>2</v>
      </c>
      <c r="AQ15" s="69"/>
      <c r="AR15" s="70"/>
      <c r="AS15" s="69"/>
      <c r="AT15" s="70"/>
      <c r="AU15" s="69"/>
      <c r="AV15" s="70"/>
      <c r="AW15" s="69"/>
      <c r="AX15" s="70"/>
      <c r="AY15" s="69">
        <v>5</v>
      </c>
      <c r="AZ15" s="70">
        <v>6</v>
      </c>
      <c r="BA15" s="69">
        <v>1</v>
      </c>
      <c r="BB15" s="70">
        <v>2</v>
      </c>
      <c r="BC15" s="69">
        <v>2</v>
      </c>
      <c r="BD15" s="70">
        <v>2</v>
      </c>
      <c r="BE15" s="69"/>
      <c r="BF15" s="70"/>
      <c r="BG15" s="69"/>
      <c r="BH15" s="70"/>
      <c r="BI15" s="43">
        <f t="shared" si="0"/>
        <v>30</v>
      </c>
      <c r="BJ15" s="18">
        <f t="shared" si="1"/>
        <v>13</v>
      </c>
      <c r="BK15" s="18">
        <f t="shared" si="2"/>
        <v>17</v>
      </c>
    </row>
    <row r="16" spans="1:63" x14ac:dyDescent="0.3">
      <c r="A16" s="6" t="s">
        <v>79</v>
      </c>
      <c r="B16" s="63" t="s">
        <v>169</v>
      </c>
      <c r="C16" s="69">
        <v>1</v>
      </c>
      <c r="D16" s="70">
        <v>1</v>
      </c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9"/>
      <c r="R16" s="70"/>
      <c r="S16" s="69"/>
      <c r="T16" s="70"/>
      <c r="U16" s="69"/>
      <c r="V16" s="70"/>
      <c r="W16" s="69"/>
      <c r="X16" s="70"/>
      <c r="Y16" s="69"/>
      <c r="Z16" s="70"/>
      <c r="AA16" s="69"/>
      <c r="AB16" s="70"/>
      <c r="AC16" s="67"/>
      <c r="AD16" s="68"/>
      <c r="AE16" s="69"/>
      <c r="AF16" s="70"/>
      <c r="AG16" s="69"/>
      <c r="AH16" s="70"/>
      <c r="AI16" s="69"/>
      <c r="AJ16" s="70"/>
      <c r="AK16" s="69"/>
      <c r="AL16" s="70"/>
      <c r="AM16" s="69"/>
      <c r="AN16" s="70"/>
      <c r="AO16" s="69"/>
      <c r="AP16" s="70"/>
      <c r="AQ16" s="69"/>
      <c r="AR16" s="70"/>
      <c r="AS16" s="69"/>
      <c r="AT16" s="70"/>
      <c r="AU16" s="69"/>
      <c r="AV16" s="70"/>
      <c r="AW16" s="69"/>
      <c r="AX16" s="70"/>
      <c r="AY16" s="69"/>
      <c r="AZ16" s="70"/>
      <c r="BA16" s="69"/>
      <c r="BB16" s="70"/>
      <c r="BC16" s="69"/>
      <c r="BD16" s="70"/>
      <c r="BE16" s="69"/>
      <c r="BF16" s="70"/>
      <c r="BG16" s="69"/>
      <c r="BH16" s="70"/>
      <c r="BI16" s="43">
        <f t="shared" si="0"/>
        <v>2</v>
      </c>
      <c r="BJ16" s="18">
        <f t="shared" si="1"/>
        <v>1</v>
      </c>
      <c r="BK16" s="18">
        <f t="shared" si="2"/>
        <v>1</v>
      </c>
    </row>
    <row r="17" spans="1:63" x14ac:dyDescent="0.3">
      <c r="A17" s="6" t="s">
        <v>79</v>
      </c>
      <c r="B17" s="63" t="s">
        <v>170</v>
      </c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9"/>
      <c r="R17" s="70"/>
      <c r="S17" s="69"/>
      <c r="T17" s="70"/>
      <c r="U17" s="69"/>
      <c r="V17" s="70"/>
      <c r="W17" s="69"/>
      <c r="X17" s="70"/>
      <c r="Y17" s="69"/>
      <c r="Z17" s="70"/>
      <c r="AA17" s="69"/>
      <c r="AB17" s="70"/>
      <c r="AC17" s="67"/>
      <c r="AD17" s="68"/>
      <c r="AE17" s="69"/>
      <c r="AF17" s="70"/>
      <c r="AG17" s="69"/>
      <c r="AH17" s="70"/>
      <c r="AI17" s="69"/>
      <c r="AJ17" s="70"/>
      <c r="AK17" s="69"/>
      <c r="AL17" s="70"/>
      <c r="AM17" s="69"/>
      <c r="AN17" s="70"/>
      <c r="AO17" s="69"/>
      <c r="AP17" s="70"/>
      <c r="AQ17" s="69"/>
      <c r="AR17" s="70"/>
      <c r="AS17" s="69"/>
      <c r="AT17" s="70"/>
      <c r="AU17" s="69"/>
      <c r="AV17" s="70"/>
      <c r="AW17" s="69"/>
      <c r="AX17" s="70"/>
      <c r="AY17" s="69"/>
      <c r="AZ17" s="70"/>
      <c r="BA17" s="69"/>
      <c r="BB17" s="70"/>
      <c r="BC17" s="69"/>
      <c r="BD17" s="70"/>
      <c r="BE17" s="69"/>
      <c r="BF17" s="70"/>
      <c r="BG17" s="69"/>
      <c r="BH17" s="70"/>
      <c r="BI17" s="43">
        <f t="shared" si="0"/>
        <v>0</v>
      </c>
      <c r="BJ17" s="18">
        <f t="shared" ref="BJ17:BJ21" si="3">+C17+E17+G17+I17+K17+M17+O17+Q17+S17+U17+W17+Y17+AA17+AC17+AE17+AG17+AI17+AK17+AM17+AO17+AQ17+AS17+AU17+AW17+AY17+BA17+BC17+BE17+BG17</f>
        <v>0</v>
      </c>
      <c r="BK17" s="18">
        <f t="shared" ref="BK17:BK21" si="4">+D17+F17+H17+J17+L17+N17+P17+R17+T17+V17+X17+Z17+AB17+AD17+AF17+AH17+AJ17+AL17+AN17+AP17+AR17+AT17+AV17+AX17+AZ17+BB17+BD17+BF17+BH17</f>
        <v>0</v>
      </c>
    </row>
    <row r="18" spans="1:63" x14ac:dyDescent="0.3">
      <c r="A18" s="6" t="s">
        <v>79</v>
      </c>
      <c r="B18" s="62" t="s">
        <v>90</v>
      </c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9"/>
      <c r="R18" s="70"/>
      <c r="S18" s="69"/>
      <c r="T18" s="70"/>
      <c r="U18" s="69"/>
      <c r="V18" s="70"/>
      <c r="W18" s="69"/>
      <c r="X18" s="70"/>
      <c r="Y18" s="69"/>
      <c r="Z18" s="70"/>
      <c r="AA18" s="69"/>
      <c r="AB18" s="70"/>
      <c r="AC18" s="67"/>
      <c r="AD18" s="68"/>
      <c r="AE18" s="69"/>
      <c r="AF18" s="70"/>
      <c r="AG18" s="69"/>
      <c r="AH18" s="70"/>
      <c r="AI18" s="69"/>
      <c r="AJ18" s="70"/>
      <c r="AK18" s="69"/>
      <c r="AL18" s="70"/>
      <c r="AM18" s="69"/>
      <c r="AN18" s="70"/>
      <c r="AO18" s="69"/>
      <c r="AP18" s="70"/>
      <c r="AQ18" s="69"/>
      <c r="AR18" s="70"/>
      <c r="AS18" s="69"/>
      <c r="AT18" s="70"/>
      <c r="AU18" s="69"/>
      <c r="AV18" s="70"/>
      <c r="AW18" s="69"/>
      <c r="AX18" s="70"/>
      <c r="AY18" s="69"/>
      <c r="AZ18" s="70"/>
      <c r="BA18" s="69"/>
      <c r="BB18" s="70"/>
      <c r="BC18" s="69"/>
      <c r="BD18" s="70"/>
      <c r="BE18" s="69"/>
      <c r="BF18" s="70"/>
      <c r="BG18" s="69"/>
      <c r="BH18" s="70"/>
      <c r="BI18" s="43">
        <f t="shared" si="0"/>
        <v>0</v>
      </c>
      <c r="BJ18" s="18">
        <f t="shared" si="3"/>
        <v>0</v>
      </c>
      <c r="BK18" s="18">
        <f t="shared" si="4"/>
        <v>0</v>
      </c>
    </row>
    <row r="19" spans="1:63" x14ac:dyDescent="0.3">
      <c r="A19" s="6" t="s">
        <v>79</v>
      </c>
      <c r="B19" s="10" t="s">
        <v>25</v>
      </c>
      <c r="C19" s="69">
        <v>13</v>
      </c>
      <c r="D19" s="70">
        <v>15</v>
      </c>
      <c r="E19" s="69">
        <v>36</v>
      </c>
      <c r="F19" s="70">
        <v>16</v>
      </c>
      <c r="G19" s="69"/>
      <c r="H19" s="70"/>
      <c r="I19" s="69"/>
      <c r="J19" s="70"/>
      <c r="K19" s="69">
        <v>26</v>
      </c>
      <c r="L19" s="70">
        <v>23</v>
      </c>
      <c r="M19" s="69"/>
      <c r="N19" s="70"/>
      <c r="O19" s="69">
        <v>2</v>
      </c>
      <c r="P19" s="70">
        <v>1</v>
      </c>
      <c r="Q19" s="69"/>
      <c r="R19" s="70">
        <v>4</v>
      </c>
      <c r="S19" s="69"/>
      <c r="T19" s="70"/>
      <c r="U19" s="69"/>
      <c r="V19" s="70">
        <v>1</v>
      </c>
      <c r="W19" s="69"/>
      <c r="X19" s="70">
        <v>1</v>
      </c>
      <c r="Y19" s="69"/>
      <c r="Z19" s="70"/>
      <c r="AA19" s="69">
        <v>1</v>
      </c>
      <c r="AB19" s="70"/>
      <c r="AC19" s="67">
        <v>8</v>
      </c>
      <c r="AD19" s="68">
        <v>1</v>
      </c>
      <c r="AE19" s="69">
        <v>4</v>
      </c>
      <c r="AF19" s="70">
        <v>4</v>
      </c>
      <c r="AG19" s="69"/>
      <c r="AH19" s="70"/>
      <c r="AI19" s="69">
        <v>2</v>
      </c>
      <c r="AJ19" s="70"/>
      <c r="AK19" s="69">
        <v>3</v>
      </c>
      <c r="AL19" s="70">
        <v>14</v>
      </c>
      <c r="AM19" s="69">
        <v>15</v>
      </c>
      <c r="AN19" s="70">
        <v>17</v>
      </c>
      <c r="AO19" s="69">
        <v>8</v>
      </c>
      <c r="AP19" s="70">
        <v>11</v>
      </c>
      <c r="AQ19" s="69">
        <v>4</v>
      </c>
      <c r="AR19" s="70">
        <v>3</v>
      </c>
      <c r="AS19" s="69"/>
      <c r="AT19" s="70"/>
      <c r="AU19" s="69">
        <v>6</v>
      </c>
      <c r="AV19" s="70">
        <v>10</v>
      </c>
      <c r="AW19" s="69"/>
      <c r="AX19" s="70"/>
      <c r="AY19" s="69">
        <v>6</v>
      </c>
      <c r="AZ19" s="70">
        <v>8</v>
      </c>
      <c r="BA19" s="69"/>
      <c r="BB19" s="70"/>
      <c r="BC19" s="69">
        <v>1</v>
      </c>
      <c r="BD19" s="70">
        <v>3</v>
      </c>
      <c r="BE19" s="69">
        <v>3</v>
      </c>
      <c r="BF19" s="70">
        <v>3</v>
      </c>
      <c r="BG19" s="69">
        <v>1</v>
      </c>
      <c r="BH19" s="70">
        <v>3</v>
      </c>
      <c r="BI19" s="43">
        <f>SUM(C19:BH19)</f>
        <v>277</v>
      </c>
      <c r="BJ19" s="18">
        <f t="shared" si="3"/>
        <v>139</v>
      </c>
      <c r="BK19" s="18">
        <f t="shared" si="4"/>
        <v>138</v>
      </c>
    </row>
    <row r="20" spans="1:63" x14ac:dyDescent="0.3">
      <c r="A20" s="6" t="s">
        <v>79</v>
      </c>
      <c r="B20" s="61" t="s">
        <v>91</v>
      </c>
      <c r="C20" s="69"/>
      <c r="D20" s="70"/>
      <c r="E20" s="69"/>
      <c r="F20" s="70">
        <v>1</v>
      </c>
      <c r="G20" s="69"/>
      <c r="H20" s="70"/>
      <c r="I20" s="69"/>
      <c r="J20" s="70"/>
      <c r="K20" s="69"/>
      <c r="L20" s="70">
        <v>1</v>
      </c>
      <c r="M20" s="69"/>
      <c r="N20" s="70"/>
      <c r="O20" s="69"/>
      <c r="P20" s="70"/>
      <c r="Q20" s="69"/>
      <c r="R20" s="70"/>
      <c r="S20" s="69"/>
      <c r="T20" s="70"/>
      <c r="U20" s="69">
        <v>1</v>
      </c>
      <c r="V20" s="70"/>
      <c r="W20" s="69">
        <v>1</v>
      </c>
      <c r="X20" s="70"/>
      <c r="Y20" s="69"/>
      <c r="Z20" s="70"/>
      <c r="AA20" s="69"/>
      <c r="AB20" s="70"/>
      <c r="AC20" s="67"/>
      <c r="AD20" s="68"/>
      <c r="AE20" s="69"/>
      <c r="AF20" s="70"/>
      <c r="AG20" s="69"/>
      <c r="AH20" s="70"/>
      <c r="AI20" s="69"/>
      <c r="AJ20" s="70"/>
      <c r="AK20" s="69"/>
      <c r="AL20" s="70"/>
      <c r="AM20" s="69"/>
      <c r="AN20" s="70"/>
      <c r="AO20" s="69"/>
      <c r="AP20" s="70"/>
      <c r="AQ20" s="69"/>
      <c r="AR20" s="70"/>
      <c r="AS20" s="69"/>
      <c r="AT20" s="70"/>
      <c r="AU20" s="69"/>
      <c r="AV20" s="70"/>
      <c r="AW20" s="69"/>
      <c r="AX20" s="70"/>
      <c r="AY20" s="69"/>
      <c r="AZ20" s="70"/>
      <c r="BA20" s="69"/>
      <c r="BB20" s="70"/>
      <c r="BC20" s="69"/>
      <c r="BD20" s="70"/>
      <c r="BE20" s="69"/>
      <c r="BF20" s="70"/>
      <c r="BG20" s="69"/>
      <c r="BH20" s="70"/>
      <c r="BI20" s="43">
        <f t="shared" si="0"/>
        <v>4</v>
      </c>
      <c r="BJ20" s="18">
        <f t="shared" si="3"/>
        <v>2</v>
      </c>
      <c r="BK20" s="18">
        <f t="shared" si="4"/>
        <v>2</v>
      </c>
    </row>
    <row r="21" spans="1:63" x14ac:dyDescent="0.3">
      <c r="A21" s="6" t="s">
        <v>79</v>
      </c>
      <c r="B21" s="61" t="s">
        <v>171</v>
      </c>
      <c r="C21" s="69"/>
      <c r="D21" s="70"/>
      <c r="E21" s="69"/>
      <c r="F21" s="70"/>
      <c r="G21" s="69"/>
      <c r="H21" s="70"/>
      <c r="I21" s="69"/>
      <c r="J21" s="70"/>
      <c r="K21" s="69"/>
      <c r="L21" s="70"/>
      <c r="M21" s="69"/>
      <c r="N21" s="70"/>
      <c r="O21" s="69"/>
      <c r="P21" s="70"/>
      <c r="Q21" s="69"/>
      <c r="R21" s="70"/>
      <c r="S21" s="69"/>
      <c r="T21" s="70"/>
      <c r="U21" s="69"/>
      <c r="V21" s="70"/>
      <c r="W21" s="69"/>
      <c r="X21" s="70"/>
      <c r="Y21" s="69"/>
      <c r="Z21" s="70"/>
      <c r="AA21" s="69"/>
      <c r="AB21" s="70"/>
      <c r="AC21" s="67"/>
      <c r="AD21" s="68"/>
      <c r="AE21" s="69"/>
      <c r="AF21" s="70"/>
      <c r="AG21" s="69"/>
      <c r="AH21" s="70"/>
      <c r="AI21" s="69"/>
      <c r="AJ21" s="70"/>
      <c r="AK21" s="69"/>
      <c r="AL21" s="70"/>
      <c r="AM21" s="69"/>
      <c r="AN21" s="70"/>
      <c r="AO21" s="69"/>
      <c r="AP21" s="70"/>
      <c r="AQ21" s="69"/>
      <c r="AR21" s="70"/>
      <c r="AS21" s="69"/>
      <c r="AT21" s="70"/>
      <c r="AU21" s="69"/>
      <c r="AV21" s="70"/>
      <c r="AW21" s="69"/>
      <c r="AX21" s="70"/>
      <c r="AY21" s="69"/>
      <c r="AZ21" s="70"/>
      <c r="BA21" s="69"/>
      <c r="BB21" s="70"/>
      <c r="BC21" s="69"/>
      <c r="BD21" s="70"/>
      <c r="BE21" s="69"/>
      <c r="BF21" s="70"/>
      <c r="BG21" s="69"/>
      <c r="BH21" s="70"/>
      <c r="BI21" s="43">
        <f t="shared" si="0"/>
        <v>0</v>
      </c>
      <c r="BJ21" s="18">
        <f t="shared" si="3"/>
        <v>0</v>
      </c>
      <c r="BK21" s="18">
        <f t="shared" si="4"/>
        <v>0</v>
      </c>
    </row>
    <row r="22" spans="1:63" x14ac:dyDescent="0.3">
      <c r="A22" s="6" t="s">
        <v>79</v>
      </c>
      <c r="B22" s="61" t="s">
        <v>172</v>
      </c>
      <c r="C22" s="69"/>
      <c r="D22" s="70">
        <v>1</v>
      </c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9"/>
      <c r="P22" s="70"/>
      <c r="Q22" s="69"/>
      <c r="R22" s="70"/>
      <c r="S22" s="69"/>
      <c r="T22" s="70"/>
      <c r="U22" s="69"/>
      <c r="V22" s="70"/>
      <c r="W22" s="69"/>
      <c r="X22" s="70"/>
      <c r="Y22" s="69"/>
      <c r="Z22" s="70"/>
      <c r="AA22" s="69"/>
      <c r="AB22" s="70"/>
      <c r="AC22" s="67"/>
      <c r="AD22" s="68"/>
      <c r="AE22" s="69"/>
      <c r="AF22" s="70"/>
      <c r="AG22" s="69"/>
      <c r="AH22" s="70"/>
      <c r="AI22" s="69"/>
      <c r="AJ22" s="70"/>
      <c r="AK22" s="69"/>
      <c r="AL22" s="70"/>
      <c r="AM22" s="69"/>
      <c r="AN22" s="70"/>
      <c r="AO22" s="69"/>
      <c r="AP22" s="70"/>
      <c r="AQ22" s="69"/>
      <c r="AR22" s="70"/>
      <c r="AS22" s="69"/>
      <c r="AT22" s="70"/>
      <c r="AU22" s="69"/>
      <c r="AV22" s="70"/>
      <c r="AW22" s="69"/>
      <c r="AX22" s="70"/>
      <c r="AY22" s="69"/>
      <c r="AZ22" s="70"/>
      <c r="BA22" s="69"/>
      <c r="BB22" s="70"/>
      <c r="BC22" s="69"/>
      <c r="BD22" s="70"/>
      <c r="BE22" s="69"/>
      <c r="BF22" s="70"/>
      <c r="BG22" s="69"/>
      <c r="BH22" s="70"/>
      <c r="BI22" s="43">
        <f t="shared" si="0"/>
        <v>1</v>
      </c>
      <c r="BJ22" s="18">
        <f t="shared" si="1"/>
        <v>0</v>
      </c>
      <c r="BK22" s="18">
        <f t="shared" si="2"/>
        <v>1</v>
      </c>
    </row>
    <row r="23" spans="1:63" x14ac:dyDescent="0.3">
      <c r="A23" s="6" t="s">
        <v>79</v>
      </c>
      <c r="B23" s="30" t="s">
        <v>29</v>
      </c>
      <c r="C23" s="69"/>
      <c r="D23" s="70"/>
      <c r="E23" s="69"/>
      <c r="F23" s="70"/>
      <c r="G23" s="69"/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70"/>
      <c r="S23" s="69"/>
      <c r="T23" s="70"/>
      <c r="U23" s="69"/>
      <c r="V23" s="70"/>
      <c r="W23" s="69">
        <v>1</v>
      </c>
      <c r="X23" s="70"/>
      <c r="Y23" s="69"/>
      <c r="Z23" s="70"/>
      <c r="AA23" s="69"/>
      <c r="AB23" s="70"/>
      <c r="AC23" s="67"/>
      <c r="AD23" s="68">
        <v>1</v>
      </c>
      <c r="AE23" s="69"/>
      <c r="AF23" s="70"/>
      <c r="AG23" s="69"/>
      <c r="AH23" s="70"/>
      <c r="AI23" s="69"/>
      <c r="AJ23" s="70"/>
      <c r="AK23" s="69"/>
      <c r="AL23" s="70"/>
      <c r="AM23" s="69"/>
      <c r="AN23" s="70"/>
      <c r="AO23" s="69"/>
      <c r="AP23" s="70"/>
      <c r="AQ23" s="69"/>
      <c r="AR23" s="70"/>
      <c r="AS23" s="69"/>
      <c r="AT23" s="70"/>
      <c r="AU23" s="69"/>
      <c r="AV23" s="70"/>
      <c r="AW23" s="69"/>
      <c r="AX23" s="70"/>
      <c r="AY23" s="69"/>
      <c r="AZ23" s="70"/>
      <c r="BA23" s="69"/>
      <c r="BB23" s="70"/>
      <c r="BC23" s="69"/>
      <c r="BD23" s="70"/>
      <c r="BE23" s="69"/>
      <c r="BF23" s="70"/>
      <c r="BG23" s="69"/>
      <c r="BH23" s="70"/>
      <c r="BI23" s="43">
        <f t="shared" si="0"/>
        <v>2</v>
      </c>
      <c r="BJ23" s="18">
        <f t="shared" si="1"/>
        <v>1</v>
      </c>
      <c r="BK23" s="18">
        <f t="shared" si="2"/>
        <v>1</v>
      </c>
    </row>
    <row r="24" spans="1:63" x14ac:dyDescent="0.3">
      <c r="A24" s="6" t="s">
        <v>79</v>
      </c>
      <c r="B24" s="65" t="s">
        <v>155</v>
      </c>
      <c r="C24" s="69"/>
      <c r="D24" s="70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69"/>
      <c r="P24" s="70"/>
      <c r="Q24" s="69"/>
      <c r="R24" s="70"/>
      <c r="S24" s="69"/>
      <c r="T24" s="70"/>
      <c r="U24" s="69"/>
      <c r="V24" s="70"/>
      <c r="W24" s="69"/>
      <c r="X24" s="70"/>
      <c r="Y24" s="69"/>
      <c r="Z24" s="70">
        <v>2</v>
      </c>
      <c r="AA24" s="69"/>
      <c r="AB24" s="70"/>
      <c r="AC24" s="67"/>
      <c r="AD24" s="68"/>
      <c r="AE24" s="69"/>
      <c r="AF24" s="70"/>
      <c r="AG24" s="69"/>
      <c r="AH24" s="70"/>
      <c r="AI24" s="69"/>
      <c r="AJ24" s="70"/>
      <c r="AK24" s="69"/>
      <c r="AL24" s="70"/>
      <c r="AM24" s="69"/>
      <c r="AN24" s="70"/>
      <c r="AO24" s="69"/>
      <c r="AP24" s="70">
        <v>1</v>
      </c>
      <c r="AQ24" s="69"/>
      <c r="AR24" s="70"/>
      <c r="AS24" s="69"/>
      <c r="AT24" s="70"/>
      <c r="AU24" s="69"/>
      <c r="AV24" s="70"/>
      <c r="AW24" s="69"/>
      <c r="AX24" s="70"/>
      <c r="AY24" s="69"/>
      <c r="AZ24" s="70"/>
      <c r="BA24" s="69"/>
      <c r="BB24" s="70"/>
      <c r="BC24" s="69"/>
      <c r="BD24" s="70"/>
      <c r="BE24" s="69"/>
      <c r="BF24" s="70"/>
      <c r="BG24" s="69"/>
      <c r="BH24" s="70"/>
      <c r="BI24" s="43">
        <f t="shared" si="0"/>
        <v>3</v>
      </c>
      <c r="BJ24" s="18">
        <f t="shared" si="1"/>
        <v>0</v>
      </c>
      <c r="BK24" s="18">
        <f t="shared" si="2"/>
        <v>3</v>
      </c>
    </row>
    <row r="25" spans="1:63" x14ac:dyDescent="0.3">
      <c r="A25" s="6" t="s">
        <v>79</v>
      </c>
      <c r="B25" s="65" t="s">
        <v>154</v>
      </c>
      <c r="C25" s="69"/>
      <c r="D25" s="70"/>
      <c r="E25" s="69"/>
      <c r="F25" s="70"/>
      <c r="G25" s="69"/>
      <c r="H25" s="70"/>
      <c r="I25" s="69"/>
      <c r="J25" s="70"/>
      <c r="K25" s="69"/>
      <c r="L25" s="70">
        <v>1</v>
      </c>
      <c r="M25" s="69"/>
      <c r="N25" s="70"/>
      <c r="O25" s="69"/>
      <c r="P25" s="70"/>
      <c r="Q25" s="69"/>
      <c r="R25" s="70"/>
      <c r="S25" s="69"/>
      <c r="T25" s="70"/>
      <c r="U25" s="69"/>
      <c r="V25" s="70">
        <v>3</v>
      </c>
      <c r="W25" s="69"/>
      <c r="X25" s="70">
        <v>3</v>
      </c>
      <c r="Y25" s="69"/>
      <c r="Z25" s="70"/>
      <c r="AA25" s="69"/>
      <c r="AB25" s="70"/>
      <c r="AC25" s="67"/>
      <c r="AD25" s="68"/>
      <c r="AE25" s="69"/>
      <c r="AF25" s="70"/>
      <c r="AG25" s="69"/>
      <c r="AH25" s="70"/>
      <c r="AI25" s="69"/>
      <c r="AJ25" s="70"/>
      <c r="AK25" s="69"/>
      <c r="AL25" s="70"/>
      <c r="AM25" s="69">
        <v>1</v>
      </c>
      <c r="AN25" s="70"/>
      <c r="AO25" s="69"/>
      <c r="AP25" s="70"/>
      <c r="AQ25" s="69"/>
      <c r="AR25" s="70"/>
      <c r="AS25" s="69"/>
      <c r="AT25" s="70"/>
      <c r="AU25" s="69"/>
      <c r="AV25" s="70"/>
      <c r="AW25" s="69"/>
      <c r="AX25" s="70"/>
      <c r="AY25" s="69"/>
      <c r="AZ25" s="70"/>
      <c r="BA25" s="69"/>
      <c r="BB25" s="70"/>
      <c r="BC25" s="69"/>
      <c r="BD25" s="70"/>
      <c r="BE25" s="69"/>
      <c r="BF25" s="70"/>
      <c r="BG25" s="69"/>
      <c r="BH25" s="70"/>
      <c r="BI25" s="43">
        <f t="shared" si="0"/>
        <v>8</v>
      </c>
      <c r="BJ25" s="18">
        <f t="shared" si="1"/>
        <v>1</v>
      </c>
      <c r="BK25" s="18">
        <f t="shared" si="2"/>
        <v>7</v>
      </c>
    </row>
    <row r="26" spans="1:63" x14ac:dyDescent="0.3">
      <c r="A26" s="6" t="s">
        <v>79</v>
      </c>
      <c r="B26" s="61" t="s">
        <v>156</v>
      </c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69"/>
      <c r="P26" s="70"/>
      <c r="Q26" s="69"/>
      <c r="R26" s="70"/>
      <c r="S26" s="69"/>
      <c r="T26" s="70"/>
      <c r="U26" s="69"/>
      <c r="V26" s="70"/>
      <c r="W26" s="69"/>
      <c r="X26" s="70"/>
      <c r="Y26" s="69"/>
      <c r="Z26" s="70"/>
      <c r="AA26" s="69"/>
      <c r="AB26" s="70"/>
      <c r="AC26" s="67"/>
      <c r="AD26" s="68"/>
      <c r="AE26" s="69"/>
      <c r="AF26" s="70"/>
      <c r="AG26" s="69"/>
      <c r="AH26" s="70"/>
      <c r="AI26" s="69"/>
      <c r="AJ26" s="70"/>
      <c r="AK26" s="69"/>
      <c r="AL26" s="70"/>
      <c r="AM26" s="69"/>
      <c r="AN26" s="70"/>
      <c r="AO26" s="69"/>
      <c r="AP26" s="70"/>
      <c r="AQ26" s="69"/>
      <c r="AR26" s="70"/>
      <c r="AS26" s="69"/>
      <c r="AT26" s="70"/>
      <c r="AU26" s="69"/>
      <c r="AV26" s="70"/>
      <c r="AW26" s="69"/>
      <c r="AX26" s="70"/>
      <c r="AY26" s="69"/>
      <c r="AZ26" s="70"/>
      <c r="BA26" s="69"/>
      <c r="BB26" s="70"/>
      <c r="BC26" s="69"/>
      <c r="BD26" s="70"/>
      <c r="BE26" s="69"/>
      <c r="BF26" s="70"/>
      <c r="BG26" s="69"/>
      <c r="BH26" s="70"/>
      <c r="BI26" s="43">
        <f t="shared" si="0"/>
        <v>0</v>
      </c>
      <c r="BJ26" s="18">
        <f t="shared" si="1"/>
        <v>0</v>
      </c>
      <c r="BK26" s="18">
        <f t="shared" si="2"/>
        <v>0</v>
      </c>
    </row>
    <row r="27" spans="1:63" x14ac:dyDescent="0.3">
      <c r="A27" s="6" t="s">
        <v>79</v>
      </c>
      <c r="B27" s="65" t="s">
        <v>175</v>
      </c>
      <c r="C27" s="69"/>
      <c r="D27" s="70"/>
      <c r="E27" s="69">
        <v>12</v>
      </c>
      <c r="F27" s="70">
        <v>10</v>
      </c>
      <c r="G27" s="69"/>
      <c r="H27" s="70"/>
      <c r="I27" s="69"/>
      <c r="J27" s="70"/>
      <c r="K27" s="69">
        <v>7</v>
      </c>
      <c r="L27" s="70">
        <v>13</v>
      </c>
      <c r="M27" s="69"/>
      <c r="N27" s="70"/>
      <c r="O27" s="69"/>
      <c r="P27" s="70"/>
      <c r="Q27" s="69">
        <v>3</v>
      </c>
      <c r="R27" s="70"/>
      <c r="S27" s="69"/>
      <c r="T27" s="70"/>
      <c r="U27" s="69">
        <v>6</v>
      </c>
      <c r="V27" s="70">
        <v>9</v>
      </c>
      <c r="W27" s="69">
        <v>4</v>
      </c>
      <c r="X27" s="70">
        <v>8</v>
      </c>
      <c r="Y27" s="69">
        <v>3</v>
      </c>
      <c r="Z27" s="70">
        <v>6</v>
      </c>
      <c r="AA27" s="69"/>
      <c r="AB27" s="70"/>
      <c r="AC27" s="67">
        <v>8</v>
      </c>
      <c r="AD27" s="68">
        <v>8</v>
      </c>
      <c r="AE27" s="69"/>
      <c r="AF27" s="70">
        <v>1</v>
      </c>
      <c r="AG27" s="69"/>
      <c r="AH27" s="70"/>
      <c r="AI27" s="69">
        <v>9</v>
      </c>
      <c r="AJ27" s="70">
        <v>14</v>
      </c>
      <c r="AK27" s="69">
        <v>3</v>
      </c>
      <c r="AL27" s="70">
        <v>5</v>
      </c>
      <c r="AM27" s="69">
        <v>10</v>
      </c>
      <c r="AN27" s="70">
        <v>13</v>
      </c>
      <c r="AO27" s="69">
        <v>1</v>
      </c>
      <c r="AP27" s="70">
        <v>3</v>
      </c>
      <c r="AQ27" s="69">
        <v>2</v>
      </c>
      <c r="AR27" s="70">
        <v>3</v>
      </c>
      <c r="AS27" s="69"/>
      <c r="AT27" s="70"/>
      <c r="AU27" s="69"/>
      <c r="AV27" s="70"/>
      <c r="AW27" s="69"/>
      <c r="AX27" s="70"/>
      <c r="AY27" s="69"/>
      <c r="AZ27" s="70"/>
      <c r="BA27" s="69">
        <v>2</v>
      </c>
      <c r="BB27" s="70">
        <v>2</v>
      </c>
      <c r="BC27" s="69">
        <v>3</v>
      </c>
      <c r="BD27" s="70">
        <v>6</v>
      </c>
      <c r="BE27" s="69">
        <v>10</v>
      </c>
      <c r="BF27" s="70">
        <v>11</v>
      </c>
      <c r="BG27" s="69"/>
      <c r="BH27" s="70"/>
      <c r="BI27" s="43">
        <f t="shared" si="0"/>
        <v>195</v>
      </c>
      <c r="BJ27" s="18">
        <f t="shared" si="1"/>
        <v>83</v>
      </c>
      <c r="BK27" s="18">
        <f t="shared" si="2"/>
        <v>112</v>
      </c>
    </row>
    <row r="28" spans="1:63" x14ac:dyDescent="0.3">
      <c r="A28" s="6" t="s">
        <v>79</v>
      </c>
      <c r="B28" s="65" t="s">
        <v>152</v>
      </c>
      <c r="C28" s="69">
        <v>15</v>
      </c>
      <c r="D28" s="70">
        <v>8</v>
      </c>
      <c r="E28" s="69">
        <v>6</v>
      </c>
      <c r="F28" s="70">
        <v>2</v>
      </c>
      <c r="G28" s="69"/>
      <c r="H28" s="70"/>
      <c r="I28" s="69"/>
      <c r="J28" s="70"/>
      <c r="K28" s="69">
        <v>3</v>
      </c>
      <c r="L28" s="70">
        <v>5</v>
      </c>
      <c r="M28" s="69"/>
      <c r="N28" s="70"/>
      <c r="O28" s="69"/>
      <c r="P28" s="70"/>
      <c r="Q28" s="69"/>
      <c r="R28" s="70"/>
      <c r="S28" s="69"/>
      <c r="T28" s="70"/>
      <c r="U28" s="69">
        <v>1</v>
      </c>
      <c r="V28" s="70">
        <v>1</v>
      </c>
      <c r="W28" s="69">
        <v>1</v>
      </c>
      <c r="X28" s="70"/>
      <c r="Y28" s="69">
        <v>1</v>
      </c>
      <c r="Z28" s="70"/>
      <c r="AA28" s="69"/>
      <c r="AB28" s="70"/>
      <c r="AC28" s="67">
        <v>2</v>
      </c>
      <c r="AD28" s="68"/>
      <c r="AE28" s="69"/>
      <c r="AF28" s="70">
        <v>1</v>
      </c>
      <c r="AG28" s="69"/>
      <c r="AH28" s="70"/>
      <c r="AI28" s="69"/>
      <c r="AJ28" s="70">
        <v>1</v>
      </c>
      <c r="AK28" s="69"/>
      <c r="AL28" s="70"/>
      <c r="AM28" s="69">
        <v>2</v>
      </c>
      <c r="AN28" s="70">
        <v>5</v>
      </c>
      <c r="AO28" s="69">
        <v>2</v>
      </c>
      <c r="AP28" s="70">
        <v>5</v>
      </c>
      <c r="AQ28" s="69">
        <v>2</v>
      </c>
      <c r="AR28" s="70">
        <v>3</v>
      </c>
      <c r="AS28" s="69"/>
      <c r="AT28" s="70"/>
      <c r="AU28" s="69">
        <v>2</v>
      </c>
      <c r="AV28" s="70">
        <v>2</v>
      </c>
      <c r="AW28" s="69"/>
      <c r="AX28" s="70"/>
      <c r="AY28" s="69"/>
      <c r="AZ28" s="70"/>
      <c r="BA28" s="69">
        <v>2</v>
      </c>
      <c r="BB28" s="70">
        <v>2</v>
      </c>
      <c r="BC28" s="69">
        <v>2</v>
      </c>
      <c r="BD28" s="70">
        <v>2</v>
      </c>
      <c r="BE28" s="69"/>
      <c r="BF28" s="70">
        <v>3</v>
      </c>
      <c r="BG28" s="69"/>
      <c r="BH28" s="70"/>
      <c r="BI28" s="43">
        <f t="shared" si="0"/>
        <v>81</v>
      </c>
      <c r="BJ28" s="18">
        <f t="shared" si="1"/>
        <v>41</v>
      </c>
      <c r="BK28" s="18">
        <f t="shared" si="2"/>
        <v>40</v>
      </c>
    </row>
    <row r="29" spans="1:63" x14ac:dyDescent="0.3">
      <c r="A29" s="6" t="s">
        <v>79</v>
      </c>
      <c r="B29" s="65" t="s">
        <v>153</v>
      </c>
      <c r="C29" s="69">
        <v>4</v>
      </c>
      <c r="D29" s="70">
        <v>2</v>
      </c>
      <c r="E29" s="69">
        <v>1</v>
      </c>
      <c r="F29" s="70">
        <v>1</v>
      </c>
      <c r="G29" s="69"/>
      <c r="H29" s="70"/>
      <c r="I29" s="69"/>
      <c r="J29" s="70"/>
      <c r="K29" s="69">
        <v>6</v>
      </c>
      <c r="L29" s="70">
        <v>5</v>
      </c>
      <c r="M29" s="69"/>
      <c r="N29" s="70"/>
      <c r="O29" s="69"/>
      <c r="P29" s="70"/>
      <c r="Q29" s="69"/>
      <c r="R29" s="70"/>
      <c r="S29" s="69"/>
      <c r="T29" s="70"/>
      <c r="U29" s="69"/>
      <c r="V29" s="70">
        <v>2</v>
      </c>
      <c r="W29" s="69">
        <v>3</v>
      </c>
      <c r="X29" s="70">
        <v>2</v>
      </c>
      <c r="Y29" s="69">
        <v>2</v>
      </c>
      <c r="Z29" s="70">
        <v>4</v>
      </c>
      <c r="AA29" s="69"/>
      <c r="AB29" s="70"/>
      <c r="AC29" s="67"/>
      <c r="AD29" s="68"/>
      <c r="AE29" s="69"/>
      <c r="AF29" s="70">
        <v>1</v>
      </c>
      <c r="AG29" s="69"/>
      <c r="AH29" s="70"/>
      <c r="AI29" s="69"/>
      <c r="AJ29" s="70">
        <v>1</v>
      </c>
      <c r="AK29" s="69"/>
      <c r="AL29" s="70">
        <v>1</v>
      </c>
      <c r="AM29" s="69">
        <v>3</v>
      </c>
      <c r="AN29" s="70">
        <v>4</v>
      </c>
      <c r="AO29" s="69">
        <v>1</v>
      </c>
      <c r="AP29" s="70">
        <v>4</v>
      </c>
      <c r="AQ29" s="69"/>
      <c r="AR29" s="70"/>
      <c r="AS29" s="69"/>
      <c r="AT29" s="70"/>
      <c r="AU29" s="69"/>
      <c r="AV29" s="70"/>
      <c r="AW29" s="69"/>
      <c r="AX29" s="70"/>
      <c r="AY29" s="69"/>
      <c r="AZ29" s="70"/>
      <c r="BA29" s="69"/>
      <c r="BB29" s="70"/>
      <c r="BC29" s="69"/>
      <c r="BD29" s="70"/>
      <c r="BE29" s="69">
        <v>1</v>
      </c>
      <c r="BF29" s="70"/>
      <c r="BG29" s="69"/>
      <c r="BH29" s="70"/>
      <c r="BI29" s="43">
        <f t="shared" si="0"/>
        <v>48</v>
      </c>
      <c r="BJ29" s="18">
        <f t="shared" si="1"/>
        <v>21</v>
      </c>
      <c r="BK29" s="18">
        <f t="shared" si="2"/>
        <v>27</v>
      </c>
    </row>
    <row r="30" spans="1:63" x14ac:dyDescent="0.3">
      <c r="A30" s="6" t="s">
        <v>79</v>
      </c>
      <c r="B30" s="10" t="s">
        <v>173</v>
      </c>
      <c r="C30" s="69">
        <v>2</v>
      </c>
      <c r="D30" s="70">
        <v>1</v>
      </c>
      <c r="E30" s="69"/>
      <c r="F30" s="70"/>
      <c r="G30" s="69"/>
      <c r="H30" s="70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69"/>
      <c r="T30" s="70"/>
      <c r="U30" s="69"/>
      <c r="V30" s="70"/>
      <c r="W30" s="69"/>
      <c r="X30" s="70"/>
      <c r="Y30" s="69"/>
      <c r="Z30" s="70"/>
      <c r="AA30" s="69"/>
      <c r="AB30" s="70"/>
      <c r="AC30" s="67"/>
      <c r="AD30" s="68"/>
      <c r="AE30" s="69"/>
      <c r="AF30" s="70"/>
      <c r="AG30" s="69"/>
      <c r="AH30" s="70"/>
      <c r="AI30" s="69"/>
      <c r="AJ30" s="70"/>
      <c r="AK30" s="69"/>
      <c r="AL30" s="70"/>
      <c r="AM30" s="69"/>
      <c r="AN30" s="70"/>
      <c r="AO30" s="69"/>
      <c r="AP30" s="70"/>
      <c r="AQ30" s="69"/>
      <c r="AR30" s="70"/>
      <c r="AS30" s="69"/>
      <c r="AT30" s="70"/>
      <c r="AU30" s="69"/>
      <c r="AV30" s="70"/>
      <c r="AW30" s="69"/>
      <c r="AX30" s="70"/>
      <c r="AY30" s="69"/>
      <c r="AZ30" s="70"/>
      <c r="BA30" s="69"/>
      <c r="BB30" s="70"/>
      <c r="BC30" s="69"/>
      <c r="BD30" s="70"/>
      <c r="BE30" s="69"/>
      <c r="BF30" s="70"/>
      <c r="BG30" s="69"/>
      <c r="BH30" s="70"/>
      <c r="BI30" s="43">
        <f t="shared" si="0"/>
        <v>3</v>
      </c>
      <c r="BJ30" s="18">
        <f t="shared" si="1"/>
        <v>2</v>
      </c>
      <c r="BK30" s="18">
        <f t="shared" si="2"/>
        <v>1</v>
      </c>
    </row>
    <row r="31" spans="1:63" x14ac:dyDescent="0.3">
      <c r="A31" s="6" t="s">
        <v>79</v>
      </c>
      <c r="B31" s="10"/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69"/>
      <c r="T31" s="70"/>
      <c r="U31" s="69"/>
      <c r="V31" s="70"/>
      <c r="W31" s="69"/>
      <c r="X31" s="70"/>
      <c r="Y31" s="69"/>
      <c r="Z31" s="70"/>
      <c r="AA31" s="69"/>
      <c r="AB31" s="70"/>
      <c r="AC31" s="67"/>
      <c r="AD31" s="68"/>
      <c r="AE31" s="69"/>
      <c r="AF31" s="70"/>
      <c r="AG31" s="69"/>
      <c r="AH31" s="70"/>
      <c r="AI31" s="69"/>
      <c r="AJ31" s="70"/>
      <c r="AK31" s="69"/>
      <c r="AL31" s="70"/>
      <c r="AM31" s="69"/>
      <c r="AN31" s="70"/>
      <c r="AO31" s="69"/>
      <c r="AP31" s="70"/>
      <c r="AQ31" s="69"/>
      <c r="AR31" s="70"/>
      <c r="AS31" s="69"/>
      <c r="AT31" s="70"/>
      <c r="AU31" s="69"/>
      <c r="AV31" s="70"/>
      <c r="AW31" s="69"/>
      <c r="AX31" s="70"/>
      <c r="AY31" s="69"/>
      <c r="AZ31" s="70"/>
      <c r="BA31" s="69"/>
      <c r="BB31" s="70"/>
      <c r="BC31" s="69"/>
      <c r="BD31" s="70"/>
      <c r="BE31" s="69"/>
      <c r="BF31" s="70"/>
      <c r="BG31" s="69"/>
      <c r="BH31" s="70"/>
      <c r="BI31" s="43">
        <f t="shared" si="0"/>
        <v>0</v>
      </c>
      <c r="BJ31" s="18">
        <f t="shared" si="1"/>
        <v>0</v>
      </c>
      <c r="BK31" s="18">
        <f t="shared" si="2"/>
        <v>0</v>
      </c>
    </row>
    <row r="32" spans="1:63" x14ac:dyDescent="0.3">
      <c r="A32" s="7" t="s">
        <v>80</v>
      </c>
      <c r="B32" s="61" t="s">
        <v>174</v>
      </c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69"/>
      <c r="T32" s="70"/>
      <c r="U32" s="69"/>
      <c r="V32" s="70"/>
      <c r="W32" s="69"/>
      <c r="X32" s="70"/>
      <c r="Y32" s="69"/>
      <c r="Z32" s="70"/>
      <c r="AA32" s="69"/>
      <c r="AB32" s="70"/>
      <c r="AC32" s="67"/>
      <c r="AD32" s="68"/>
      <c r="AE32" s="69"/>
      <c r="AF32" s="70"/>
      <c r="AG32" s="69"/>
      <c r="AH32" s="70"/>
      <c r="AI32" s="69"/>
      <c r="AJ32" s="70"/>
      <c r="AK32" s="69"/>
      <c r="AL32" s="70"/>
      <c r="AM32" s="69"/>
      <c r="AN32" s="70"/>
      <c r="AO32" s="69"/>
      <c r="AP32" s="70"/>
      <c r="AQ32" s="69"/>
      <c r="AR32" s="70"/>
      <c r="AS32" s="69"/>
      <c r="AT32" s="70"/>
      <c r="AU32" s="69"/>
      <c r="AV32" s="70"/>
      <c r="AW32" s="69"/>
      <c r="AX32" s="70"/>
      <c r="AY32" s="69"/>
      <c r="AZ32" s="70"/>
      <c r="BA32" s="69"/>
      <c r="BB32" s="70"/>
      <c r="BC32" s="69"/>
      <c r="BD32" s="70"/>
      <c r="BE32" s="69"/>
      <c r="BF32" s="70"/>
      <c r="BG32" s="69"/>
      <c r="BH32" s="70"/>
      <c r="BI32" s="43">
        <f t="shared" si="0"/>
        <v>0</v>
      </c>
      <c r="BJ32" s="18">
        <f t="shared" si="1"/>
        <v>0</v>
      </c>
      <c r="BK32" s="18">
        <f t="shared" si="2"/>
        <v>0</v>
      </c>
    </row>
    <row r="33" spans="1:63" x14ac:dyDescent="0.3">
      <c r="A33" s="7" t="s">
        <v>80</v>
      </c>
      <c r="B33" s="66" t="s">
        <v>157</v>
      </c>
      <c r="C33" s="69"/>
      <c r="D33" s="70"/>
      <c r="E33" s="69"/>
      <c r="F33" s="70"/>
      <c r="G33" s="69"/>
      <c r="H33" s="70"/>
      <c r="I33" s="69"/>
      <c r="J33" s="70"/>
      <c r="K33" s="69"/>
      <c r="L33" s="70"/>
      <c r="M33" s="69"/>
      <c r="N33" s="70"/>
      <c r="O33" s="69"/>
      <c r="P33" s="70"/>
      <c r="Q33" s="69"/>
      <c r="R33" s="70"/>
      <c r="S33" s="69"/>
      <c r="T33" s="70"/>
      <c r="U33" s="69"/>
      <c r="V33" s="70"/>
      <c r="W33" s="69"/>
      <c r="X33" s="70"/>
      <c r="Y33" s="69"/>
      <c r="Z33" s="70"/>
      <c r="AA33" s="69"/>
      <c r="AB33" s="70"/>
      <c r="AC33" s="67"/>
      <c r="AD33" s="68"/>
      <c r="AE33" s="69"/>
      <c r="AF33" s="70"/>
      <c r="AG33" s="69"/>
      <c r="AH33" s="70"/>
      <c r="AI33" s="69"/>
      <c r="AJ33" s="70"/>
      <c r="AK33" s="69"/>
      <c r="AL33" s="70"/>
      <c r="AM33" s="69"/>
      <c r="AN33" s="70"/>
      <c r="AO33" s="69"/>
      <c r="AP33" s="70"/>
      <c r="AQ33" s="69"/>
      <c r="AR33" s="70"/>
      <c r="AS33" s="69"/>
      <c r="AT33" s="70"/>
      <c r="AU33" s="69"/>
      <c r="AV33" s="70"/>
      <c r="AW33" s="69"/>
      <c r="AX33" s="70"/>
      <c r="AY33" s="69"/>
      <c r="AZ33" s="70"/>
      <c r="BA33" s="69"/>
      <c r="BB33" s="70"/>
      <c r="BC33" s="69"/>
      <c r="BD33" s="70"/>
      <c r="BE33" s="69"/>
      <c r="BF33" s="70"/>
      <c r="BG33" s="69"/>
      <c r="BH33" s="70"/>
      <c r="BI33" s="43">
        <f t="shared" si="0"/>
        <v>0</v>
      </c>
      <c r="BJ33" s="18">
        <f t="shared" si="1"/>
        <v>0</v>
      </c>
      <c r="BK33" s="18">
        <f t="shared" si="2"/>
        <v>0</v>
      </c>
    </row>
    <row r="34" spans="1:63" x14ac:dyDescent="0.3">
      <c r="A34" s="7" t="s">
        <v>80</v>
      </c>
      <c r="B34" s="63" t="s">
        <v>26</v>
      </c>
      <c r="C34" s="69"/>
      <c r="D34" s="70"/>
      <c r="E34" s="69"/>
      <c r="F34" s="70"/>
      <c r="G34" s="69"/>
      <c r="H34" s="70"/>
      <c r="I34" s="69"/>
      <c r="J34" s="70"/>
      <c r="K34" s="69"/>
      <c r="L34" s="70"/>
      <c r="M34" s="69"/>
      <c r="N34" s="70"/>
      <c r="O34" s="69"/>
      <c r="P34" s="70"/>
      <c r="Q34" s="69"/>
      <c r="R34" s="70"/>
      <c r="S34" s="69"/>
      <c r="T34" s="70"/>
      <c r="U34" s="69"/>
      <c r="V34" s="70"/>
      <c r="W34" s="69"/>
      <c r="X34" s="70"/>
      <c r="Y34" s="69"/>
      <c r="Z34" s="70"/>
      <c r="AA34" s="69"/>
      <c r="AB34" s="70"/>
      <c r="AC34" s="67"/>
      <c r="AD34" s="68"/>
      <c r="AE34" s="69"/>
      <c r="AF34" s="70"/>
      <c r="AG34" s="69"/>
      <c r="AH34" s="70"/>
      <c r="AI34" s="69"/>
      <c r="AJ34" s="70"/>
      <c r="AK34" s="69"/>
      <c r="AL34" s="70"/>
      <c r="AM34" s="69"/>
      <c r="AN34" s="70"/>
      <c r="AO34" s="69"/>
      <c r="AP34" s="70"/>
      <c r="AQ34" s="69"/>
      <c r="AR34" s="70"/>
      <c r="AS34" s="69"/>
      <c r="AT34" s="70"/>
      <c r="AU34" s="69"/>
      <c r="AV34" s="70"/>
      <c r="AW34" s="69"/>
      <c r="AX34" s="70"/>
      <c r="AY34" s="69"/>
      <c r="AZ34" s="70"/>
      <c r="BA34" s="69"/>
      <c r="BB34" s="70"/>
      <c r="BC34" s="69"/>
      <c r="BD34" s="70"/>
      <c r="BE34" s="69"/>
      <c r="BF34" s="70"/>
      <c r="BG34" s="69"/>
      <c r="BH34" s="70"/>
      <c r="BI34" s="43">
        <f t="shared" si="0"/>
        <v>0</v>
      </c>
      <c r="BJ34" s="18">
        <f t="shared" si="1"/>
        <v>0</v>
      </c>
      <c r="BK34" s="18">
        <f t="shared" si="2"/>
        <v>0</v>
      </c>
    </row>
    <row r="35" spans="1:63" x14ac:dyDescent="0.3">
      <c r="A35" s="7" t="s">
        <v>80</v>
      </c>
      <c r="B35" s="66" t="s">
        <v>159</v>
      </c>
      <c r="C35" s="69"/>
      <c r="D35" s="70"/>
      <c r="E35" s="69"/>
      <c r="F35" s="70"/>
      <c r="G35" s="69"/>
      <c r="H35" s="70"/>
      <c r="I35" s="69"/>
      <c r="J35" s="70"/>
      <c r="K35" s="69"/>
      <c r="L35" s="70"/>
      <c r="M35" s="69"/>
      <c r="N35" s="70"/>
      <c r="O35" s="69"/>
      <c r="P35" s="70"/>
      <c r="Q35" s="69"/>
      <c r="R35" s="70"/>
      <c r="S35" s="69"/>
      <c r="T35" s="70"/>
      <c r="U35" s="69"/>
      <c r="V35" s="70"/>
      <c r="W35" s="69"/>
      <c r="X35" s="70"/>
      <c r="Y35" s="69"/>
      <c r="Z35" s="70"/>
      <c r="AA35" s="69"/>
      <c r="AB35" s="70"/>
      <c r="AC35" s="67"/>
      <c r="AD35" s="68"/>
      <c r="AE35" s="69"/>
      <c r="AF35" s="70">
        <v>1</v>
      </c>
      <c r="AG35" s="69"/>
      <c r="AH35" s="70"/>
      <c r="AI35" s="69"/>
      <c r="AJ35" s="70">
        <v>2</v>
      </c>
      <c r="AK35" s="69"/>
      <c r="AL35" s="70">
        <v>2</v>
      </c>
      <c r="AM35" s="69">
        <v>1</v>
      </c>
      <c r="AN35" s="70">
        <v>2</v>
      </c>
      <c r="AO35" s="69"/>
      <c r="AP35" s="70">
        <v>1</v>
      </c>
      <c r="AQ35" s="69"/>
      <c r="AR35" s="70"/>
      <c r="AS35" s="69"/>
      <c r="AT35" s="70"/>
      <c r="AU35" s="69"/>
      <c r="AV35" s="70"/>
      <c r="AW35" s="69"/>
      <c r="AX35" s="70"/>
      <c r="AY35" s="69"/>
      <c r="AZ35" s="70"/>
      <c r="BA35" s="69"/>
      <c r="BB35" s="70"/>
      <c r="BC35" s="69"/>
      <c r="BD35" s="70"/>
      <c r="BE35" s="69"/>
      <c r="BF35" s="70"/>
      <c r="BG35" s="69"/>
      <c r="BH35" s="70"/>
      <c r="BI35" s="43">
        <f t="shared" si="0"/>
        <v>9</v>
      </c>
      <c r="BJ35" s="18">
        <f t="shared" si="1"/>
        <v>1</v>
      </c>
      <c r="BK35" s="18">
        <f t="shared" si="2"/>
        <v>8</v>
      </c>
    </row>
    <row r="36" spans="1:63" x14ac:dyDescent="0.3">
      <c r="A36" s="7" t="s">
        <v>80</v>
      </c>
      <c r="B36" s="66" t="s">
        <v>158</v>
      </c>
      <c r="C36" s="69"/>
      <c r="D36" s="70"/>
      <c r="E36" s="69">
        <v>1</v>
      </c>
      <c r="F36" s="70"/>
      <c r="G36" s="69"/>
      <c r="H36" s="70"/>
      <c r="I36" s="69"/>
      <c r="J36" s="70"/>
      <c r="K36" s="69">
        <v>4</v>
      </c>
      <c r="L36" s="70">
        <v>3</v>
      </c>
      <c r="M36" s="69"/>
      <c r="N36" s="70"/>
      <c r="O36" s="69"/>
      <c r="P36" s="70"/>
      <c r="Q36" s="69"/>
      <c r="R36" s="70"/>
      <c r="S36" s="69"/>
      <c r="T36" s="70"/>
      <c r="U36" s="69"/>
      <c r="V36" s="70"/>
      <c r="W36" s="69"/>
      <c r="X36" s="70"/>
      <c r="Y36" s="69"/>
      <c r="Z36" s="70"/>
      <c r="AA36" s="69">
        <v>1</v>
      </c>
      <c r="AB36" s="70"/>
      <c r="AC36" s="67">
        <v>1</v>
      </c>
      <c r="AD36" s="68"/>
      <c r="AE36" s="69"/>
      <c r="AF36" s="70"/>
      <c r="AG36" s="69"/>
      <c r="AH36" s="70"/>
      <c r="AI36" s="69"/>
      <c r="AJ36" s="70"/>
      <c r="AK36" s="69"/>
      <c r="AL36" s="70"/>
      <c r="AM36" s="69"/>
      <c r="AN36" s="70">
        <v>1</v>
      </c>
      <c r="AO36" s="69"/>
      <c r="AP36" s="70"/>
      <c r="AQ36" s="69"/>
      <c r="AR36" s="70"/>
      <c r="AS36" s="69"/>
      <c r="AT36" s="70"/>
      <c r="AU36" s="69"/>
      <c r="AV36" s="70"/>
      <c r="AW36" s="69"/>
      <c r="AX36" s="70"/>
      <c r="AY36" s="69"/>
      <c r="AZ36" s="70"/>
      <c r="BA36" s="69"/>
      <c r="BB36" s="70"/>
      <c r="BC36" s="69"/>
      <c r="BD36" s="70"/>
      <c r="BE36" s="69"/>
      <c r="BF36" s="70">
        <v>1</v>
      </c>
      <c r="BG36" s="69"/>
      <c r="BH36" s="70"/>
      <c r="BI36" s="43">
        <f t="shared" si="0"/>
        <v>12</v>
      </c>
      <c r="BJ36" s="18">
        <f t="shared" si="1"/>
        <v>7</v>
      </c>
      <c r="BK36" s="18">
        <f t="shared" si="2"/>
        <v>5</v>
      </c>
    </row>
    <row r="37" spans="1:63" x14ac:dyDescent="0.3">
      <c r="A37" s="7" t="s">
        <v>80</v>
      </c>
      <c r="B37" s="66" t="s">
        <v>160</v>
      </c>
      <c r="C37" s="69"/>
      <c r="D37" s="70">
        <v>7</v>
      </c>
      <c r="E37" s="69"/>
      <c r="F37" s="70"/>
      <c r="G37" s="69"/>
      <c r="H37" s="70"/>
      <c r="I37" s="69"/>
      <c r="J37" s="70"/>
      <c r="K37" s="69"/>
      <c r="L37" s="70"/>
      <c r="M37" s="69"/>
      <c r="N37" s="70"/>
      <c r="O37" s="69"/>
      <c r="P37" s="70"/>
      <c r="Q37" s="69"/>
      <c r="R37" s="70"/>
      <c r="S37" s="69"/>
      <c r="T37" s="70"/>
      <c r="U37" s="69"/>
      <c r="V37" s="70"/>
      <c r="W37" s="69"/>
      <c r="X37" s="70"/>
      <c r="Y37" s="69"/>
      <c r="Z37" s="70"/>
      <c r="AA37" s="67"/>
      <c r="AB37" s="68"/>
      <c r="AC37" s="67"/>
      <c r="AD37" s="68"/>
      <c r="AE37" s="69"/>
      <c r="AF37" s="70"/>
      <c r="AG37" s="69"/>
      <c r="AH37" s="70"/>
      <c r="AI37" s="69"/>
      <c r="AJ37" s="70"/>
      <c r="AK37" s="69"/>
      <c r="AL37" s="70"/>
      <c r="AM37" s="69"/>
      <c r="AN37" s="70">
        <v>2</v>
      </c>
      <c r="AO37" s="69"/>
      <c r="AP37" s="70"/>
      <c r="AQ37" s="69"/>
      <c r="AR37" s="70"/>
      <c r="AS37" s="69"/>
      <c r="AT37" s="70"/>
      <c r="AU37" s="67"/>
      <c r="AV37" s="68"/>
      <c r="AW37" s="69"/>
      <c r="AX37" s="70"/>
      <c r="AY37" s="69"/>
      <c r="AZ37" s="70"/>
      <c r="BA37" s="69"/>
      <c r="BB37" s="70"/>
      <c r="BC37" s="69">
        <v>1</v>
      </c>
      <c r="BD37" s="70">
        <v>3</v>
      </c>
      <c r="BE37" s="69"/>
      <c r="BF37" s="70"/>
      <c r="BG37" s="69"/>
      <c r="BH37" s="70"/>
      <c r="BI37" s="43">
        <f t="shared" si="0"/>
        <v>13</v>
      </c>
      <c r="BJ37" s="18">
        <f t="shared" si="1"/>
        <v>1</v>
      </c>
      <c r="BK37" s="18">
        <f t="shared" si="2"/>
        <v>12</v>
      </c>
    </row>
    <row r="38" spans="1:63" x14ac:dyDescent="0.3">
      <c r="A38" s="7" t="s">
        <v>80</v>
      </c>
      <c r="B38" s="66" t="s">
        <v>161</v>
      </c>
      <c r="C38" s="67"/>
      <c r="D38" s="68"/>
      <c r="E38" s="69"/>
      <c r="F38" s="70"/>
      <c r="G38" s="69"/>
      <c r="H38" s="70"/>
      <c r="I38" s="69"/>
      <c r="J38" s="70"/>
      <c r="K38" s="69"/>
      <c r="L38" s="70"/>
      <c r="M38" s="69"/>
      <c r="N38" s="70"/>
      <c r="O38" s="69"/>
      <c r="P38" s="70"/>
      <c r="Q38" s="69"/>
      <c r="R38" s="70"/>
      <c r="S38" s="69"/>
      <c r="T38" s="70"/>
      <c r="U38" s="69"/>
      <c r="V38" s="70"/>
      <c r="W38" s="69"/>
      <c r="X38" s="70"/>
      <c r="Y38" s="69"/>
      <c r="Z38" s="70"/>
      <c r="AA38" s="67"/>
      <c r="AB38" s="68"/>
      <c r="AC38" s="67">
        <v>1</v>
      </c>
      <c r="AD38" s="68"/>
      <c r="AE38" s="69"/>
      <c r="AF38" s="70">
        <v>2</v>
      </c>
      <c r="AG38" s="69"/>
      <c r="AH38" s="70"/>
      <c r="AI38" s="69">
        <v>1</v>
      </c>
      <c r="AJ38" s="70">
        <v>17</v>
      </c>
      <c r="AK38" s="69">
        <v>2</v>
      </c>
      <c r="AL38" s="70">
        <v>14</v>
      </c>
      <c r="AM38" s="69"/>
      <c r="AN38" s="70"/>
      <c r="AO38" s="69"/>
      <c r="AP38" s="70">
        <v>1</v>
      </c>
      <c r="AQ38" s="69"/>
      <c r="AR38" s="70"/>
      <c r="AS38" s="69"/>
      <c r="AT38" s="70"/>
      <c r="AU38" s="67"/>
      <c r="AV38" s="68"/>
      <c r="AW38" s="69"/>
      <c r="AX38" s="70"/>
      <c r="AY38" s="69"/>
      <c r="AZ38" s="70"/>
      <c r="BA38" s="69">
        <v>1</v>
      </c>
      <c r="BB38" s="70">
        <v>3</v>
      </c>
      <c r="BC38" s="69"/>
      <c r="BD38" s="70"/>
      <c r="BE38" s="69"/>
      <c r="BF38" s="70"/>
      <c r="BG38" s="69"/>
      <c r="BH38" s="70"/>
      <c r="BI38" s="43">
        <f t="shared" si="0"/>
        <v>42</v>
      </c>
      <c r="BJ38" s="18">
        <f t="shared" si="1"/>
        <v>5</v>
      </c>
      <c r="BK38" s="18">
        <f t="shared" si="2"/>
        <v>37</v>
      </c>
    </row>
    <row r="39" spans="1:63" x14ac:dyDescent="0.3">
      <c r="A39" s="8"/>
      <c r="B39" s="32" t="s">
        <v>123</v>
      </c>
      <c r="C39" s="67"/>
      <c r="D39" s="68"/>
      <c r="E39" s="71"/>
      <c r="F39" s="72"/>
      <c r="G39" s="71"/>
      <c r="H39" s="72"/>
      <c r="I39" s="71"/>
      <c r="J39" s="72"/>
      <c r="K39" s="71">
        <v>2</v>
      </c>
      <c r="L39" s="72">
        <v>5</v>
      </c>
      <c r="M39" s="71"/>
      <c r="N39" s="72"/>
      <c r="O39" s="71"/>
      <c r="P39" s="72"/>
      <c r="Q39" s="71"/>
      <c r="R39" s="72"/>
      <c r="S39" s="71"/>
      <c r="T39" s="72"/>
      <c r="U39" s="71"/>
      <c r="V39" s="72"/>
      <c r="W39" s="71"/>
      <c r="X39" s="72"/>
      <c r="Y39" s="71"/>
      <c r="Z39" s="72"/>
      <c r="AA39" s="71">
        <v>1</v>
      </c>
      <c r="AB39" s="72"/>
      <c r="AC39" s="71">
        <v>1</v>
      </c>
      <c r="AD39" s="72"/>
      <c r="AE39" s="71"/>
      <c r="AF39" s="72"/>
      <c r="AG39" s="71"/>
      <c r="AH39" s="72"/>
      <c r="AI39" s="71"/>
      <c r="AJ39" s="72">
        <v>1</v>
      </c>
      <c r="AK39" s="71"/>
      <c r="AL39" s="72"/>
      <c r="AM39" s="71"/>
      <c r="AN39" s="72"/>
      <c r="AO39" s="71"/>
      <c r="AP39" s="72">
        <v>1</v>
      </c>
      <c r="AQ39" s="71"/>
      <c r="AR39" s="72"/>
      <c r="AS39" s="71"/>
      <c r="AT39" s="72"/>
      <c r="AU39" s="71"/>
      <c r="AV39" s="72"/>
      <c r="AW39" s="71"/>
      <c r="AX39" s="72"/>
      <c r="AY39" s="71"/>
      <c r="AZ39" s="72"/>
      <c r="BA39" s="71"/>
      <c r="BB39" s="72"/>
      <c r="BC39" s="71"/>
      <c r="BD39" s="72"/>
      <c r="BE39" s="71"/>
      <c r="BF39" s="72"/>
      <c r="BG39" s="71"/>
      <c r="BH39" s="72"/>
      <c r="BI39" s="43">
        <f t="shared" ref="BI39:BI43" si="5">SUM(C39:BH39)</f>
        <v>11</v>
      </c>
      <c r="BJ39" s="18">
        <f t="shared" ref="BJ39:BJ43" si="6">+C39+E39+G39+I39+K39+M39+O39+Q39+S39+U39+W39+Y39+AA39+AC39+AE39+AG39+AI39+AK39+AM39+AO39+AQ39+AS39+AU39+AW39+AY39+BA39+BC39+BE39+BG39</f>
        <v>4</v>
      </c>
      <c r="BK39" s="18">
        <f t="shared" ref="BK39:BK43" si="7">+D39+F39+H39+J39+L39+N39+P39+R39+T39+V39+X39+Z39+AB39+AD39+AF39+AH39+AJ39+AL39+AN39+AP39+AR39+AT39+AV39+AX39+AZ39+BB39+BD39+BF39+BH39</f>
        <v>7</v>
      </c>
    </row>
    <row r="40" spans="1:63" x14ac:dyDescent="0.3">
      <c r="A40" s="8"/>
      <c r="B40" s="32" t="s">
        <v>122</v>
      </c>
      <c r="C40" s="67"/>
      <c r="D40" s="68"/>
      <c r="E40" s="71"/>
      <c r="F40" s="72"/>
      <c r="G40" s="71"/>
      <c r="H40" s="72"/>
      <c r="I40" s="71"/>
      <c r="J40" s="72"/>
      <c r="K40" s="71">
        <v>7</v>
      </c>
      <c r="L40" s="72">
        <v>9</v>
      </c>
      <c r="M40" s="71"/>
      <c r="N40" s="72"/>
      <c r="O40" s="71"/>
      <c r="P40" s="72"/>
      <c r="Q40" s="71"/>
      <c r="R40" s="72"/>
      <c r="S40" s="71"/>
      <c r="T40" s="72"/>
      <c r="U40" s="71">
        <v>5</v>
      </c>
      <c r="V40" s="72">
        <v>10</v>
      </c>
      <c r="W40" s="71">
        <v>5</v>
      </c>
      <c r="X40" s="72">
        <v>13</v>
      </c>
      <c r="Y40" s="71">
        <v>3</v>
      </c>
      <c r="Z40" s="72">
        <v>14</v>
      </c>
      <c r="AA40" s="71"/>
      <c r="AB40" s="72"/>
      <c r="AC40" s="71">
        <v>10</v>
      </c>
      <c r="AD40" s="72">
        <v>4</v>
      </c>
      <c r="AE40" s="71">
        <v>3</v>
      </c>
      <c r="AF40" s="72">
        <v>8</v>
      </c>
      <c r="AG40" s="71"/>
      <c r="AH40" s="72"/>
      <c r="AI40" s="71"/>
      <c r="AJ40" s="72"/>
      <c r="AK40" s="71"/>
      <c r="AL40" s="72"/>
      <c r="AM40" s="71"/>
      <c r="AN40" s="72"/>
      <c r="AO40" s="71">
        <v>2</v>
      </c>
      <c r="AP40" s="72">
        <v>1</v>
      </c>
      <c r="AQ40" s="71"/>
      <c r="AR40" s="72"/>
      <c r="AS40" s="71"/>
      <c r="AT40" s="72"/>
      <c r="AU40" s="71"/>
      <c r="AV40" s="72"/>
      <c r="AW40" s="71"/>
      <c r="AX40" s="72"/>
      <c r="AY40" s="71">
        <v>2</v>
      </c>
      <c r="AZ40" s="72">
        <v>2</v>
      </c>
      <c r="BA40" s="71">
        <v>10</v>
      </c>
      <c r="BB40" s="72">
        <v>15</v>
      </c>
      <c r="BC40" s="71">
        <v>4</v>
      </c>
      <c r="BD40" s="72">
        <v>11</v>
      </c>
      <c r="BE40" s="71"/>
      <c r="BF40" s="72"/>
      <c r="BG40" s="71"/>
      <c r="BH40" s="72"/>
      <c r="BI40" s="43">
        <f t="shared" si="5"/>
        <v>138</v>
      </c>
      <c r="BJ40" s="18">
        <f t="shared" si="6"/>
        <v>51</v>
      </c>
      <c r="BK40" s="18">
        <f t="shared" si="7"/>
        <v>87</v>
      </c>
    </row>
    <row r="41" spans="1:63" x14ac:dyDescent="0.3">
      <c r="A41" s="8"/>
      <c r="B41" s="32" t="s">
        <v>125</v>
      </c>
      <c r="C41" s="71"/>
      <c r="D41" s="72"/>
      <c r="E41" s="71"/>
      <c r="F41" s="72"/>
      <c r="G41" s="71"/>
      <c r="H41" s="72"/>
      <c r="I41" s="71"/>
      <c r="J41" s="72"/>
      <c r="K41" s="71"/>
      <c r="L41" s="72"/>
      <c r="M41" s="71"/>
      <c r="N41" s="72"/>
      <c r="O41" s="71"/>
      <c r="P41" s="72"/>
      <c r="Q41" s="71"/>
      <c r="R41" s="72"/>
      <c r="S41" s="71"/>
      <c r="T41" s="72"/>
      <c r="U41" s="71"/>
      <c r="V41" s="72"/>
      <c r="W41" s="71"/>
      <c r="X41" s="72"/>
      <c r="Y41" s="71"/>
      <c r="Z41" s="72"/>
      <c r="AA41" s="71"/>
      <c r="AB41" s="72"/>
      <c r="AC41" s="71"/>
      <c r="AD41" s="72"/>
      <c r="AE41" s="71"/>
      <c r="AF41" s="72"/>
      <c r="AG41" s="71"/>
      <c r="AH41" s="72"/>
      <c r="AI41" s="71"/>
      <c r="AJ41" s="72"/>
      <c r="AK41" s="71"/>
      <c r="AL41" s="72"/>
      <c r="AM41" s="71"/>
      <c r="AN41" s="72"/>
      <c r="AO41" s="71"/>
      <c r="AP41" s="72"/>
      <c r="AQ41" s="71"/>
      <c r="AR41" s="72"/>
      <c r="AS41" s="71"/>
      <c r="AT41" s="72"/>
      <c r="AU41" s="71"/>
      <c r="AV41" s="72"/>
      <c r="AW41" s="71"/>
      <c r="AX41" s="72"/>
      <c r="AY41" s="71"/>
      <c r="AZ41" s="72"/>
      <c r="BA41" s="71"/>
      <c r="BB41" s="72"/>
      <c r="BC41" s="71"/>
      <c r="BD41" s="72"/>
      <c r="BE41" s="71"/>
      <c r="BF41" s="72"/>
      <c r="BG41" s="71"/>
      <c r="BH41" s="72"/>
      <c r="BI41" s="43">
        <f t="shared" si="5"/>
        <v>0</v>
      </c>
      <c r="BJ41" s="18">
        <f t="shared" si="6"/>
        <v>0</v>
      </c>
      <c r="BK41" s="18">
        <f t="shared" si="7"/>
        <v>0</v>
      </c>
    </row>
    <row r="42" spans="1:63" x14ac:dyDescent="0.3">
      <c r="A42" s="8"/>
      <c r="B42" s="32" t="s">
        <v>124</v>
      </c>
      <c r="C42" s="71"/>
      <c r="D42" s="72"/>
      <c r="E42" s="71"/>
      <c r="F42" s="72"/>
      <c r="G42" s="71"/>
      <c r="H42" s="72"/>
      <c r="I42" s="71"/>
      <c r="J42" s="72"/>
      <c r="K42" s="71"/>
      <c r="L42" s="72"/>
      <c r="M42" s="71"/>
      <c r="N42" s="72"/>
      <c r="O42" s="71"/>
      <c r="P42" s="72"/>
      <c r="Q42" s="71"/>
      <c r="R42" s="72"/>
      <c r="S42" s="71"/>
      <c r="T42" s="72"/>
      <c r="U42" s="71"/>
      <c r="V42" s="72"/>
      <c r="W42" s="71"/>
      <c r="X42" s="72"/>
      <c r="Y42" s="71"/>
      <c r="Z42" s="72"/>
      <c r="AA42" s="71"/>
      <c r="AB42" s="72"/>
      <c r="AC42" s="71"/>
      <c r="AD42" s="72">
        <v>6</v>
      </c>
      <c r="AE42" s="71"/>
      <c r="AF42" s="72"/>
      <c r="AG42" s="71"/>
      <c r="AH42" s="72"/>
      <c r="AI42" s="71"/>
      <c r="AJ42" s="72"/>
      <c r="AK42" s="71"/>
      <c r="AL42" s="72"/>
      <c r="AM42" s="71"/>
      <c r="AN42" s="72"/>
      <c r="AO42" s="71"/>
      <c r="AP42" s="72"/>
      <c r="AQ42" s="71"/>
      <c r="AR42" s="72"/>
      <c r="AS42" s="71"/>
      <c r="AT42" s="72"/>
      <c r="AU42" s="71"/>
      <c r="AV42" s="72"/>
      <c r="AW42" s="71"/>
      <c r="AX42" s="72"/>
      <c r="AY42" s="71"/>
      <c r="AZ42" s="72"/>
      <c r="BA42" s="71"/>
      <c r="BB42" s="72"/>
      <c r="BC42" s="71"/>
      <c r="BD42" s="72"/>
      <c r="BE42" s="71"/>
      <c r="BF42" s="72"/>
      <c r="BG42" s="71"/>
      <c r="BH42" s="72"/>
      <c r="BI42" s="43">
        <f t="shared" si="5"/>
        <v>6</v>
      </c>
      <c r="BJ42" s="18">
        <f t="shared" si="6"/>
        <v>0</v>
      </c>
      <c r="BK42" s="18">
        <f t="shared" si="7"/>
        <v>6</v>
      </c>
    </row>
    <row r="43" spans="1:63" x14ac:dyDescent="0.3">
      <c r="A43" s="4"/>
      <c r="B43" s="4"/>
      <c r="C43" s="71"/>
      <c r="D43" s="72"/>
      <c r="E43" s="71"/>
      <c r="F43" s="72"/>
      <c r="G43" s="71"/>
      <c r="H43" s="72"/>
      <c r="I43" s="71"/>
      <c r="J43" s="72"/>
      <c r="K43" s="71"/>
      <c r="L43" s="72"/>
      <c r="M43" s="71"/>
      <c r="N43" s="72"/>
      <c r="O43" s="71"/>
      <c r="P43" s="72"/>
      <c r="Q43" s="71"/>
      <c r="R43" s="72"/>
      <c r="S43" s="71"/>
      <c r="T43" s="72"/>
      <c r="U43" s="71"/>
      <c r="V43" s="72"/>
      <c r="W43" s="71"/>
      <c r="X43" s="72"/>
      <c r="Y43" s="71"/>
      <c r="Z43" s="72"/>
      <c r="AA43" s="71"/>
      <c r="AB43" s="72"/>
      <c r="AC43" s="71"/>
      <c r="AD43" s="72"/>
      <c r="AE43" s="71"/>
      <c r="AF43" s="72"/>
      <c r="AG43" s="71"/>
      <c r="AH43" s="72"/>
      <c r="AI43" s="71"/>
      <c r="AJ43" s="72"/>
      <c r="AK43" s="71"/>
      <c r="AL43" s="72"/>
      <c r="AM43" s="71"/>
      <c r="AN43" s="72"/>
      <c r="AO43" s="71"/>
      <c r="AP43" s="72"/>
      <c r="AQ43" s="71"/>
      <c r="AR43" s="72"/>
      <c r="AS43" s="71"/>
      <c r="AT43" s="72"/>
      <c r="AU43" s="71"/>
      <c r="AV43" s="72"/>
      <c r="AW43" s="71"/>
      <c r="AX43" s="72"/>
      <c r="AY43" s="71"/>
      <c r="AZ43" s="72"/>
      <c r="BA43" s="71"/>
      <c r="BB43" s="72"/>
      <c r="BC43" s="71"/>
      <c r="BD43" s="72"/>
      <c r="BE43" s="71"/>
      <c r="BF43" s="72"/>
      <c r="BG43" s="71"/>
      <c r="BH43" s="72"/>
      <c r="BI43" s="44">
        <f t="shared" si="5"/>
        <v>0</v>
      </c>
      <c r="BJ43" s="45">
        <f t="shared" si="6"/>
        <v>0</v>
      </c>
      <c r="BK43" s="45">
        <f t="shared" si="7"/>
        <v>0</v>
      </c>
    </row>
    <row r="44" spans="1:63" ht="14.4" thickBot="1" x14ac:dyDescent="0.35">
      <c r="C44" s="34">
        <f>SUM(C6:C43)</f>
        <v>35</v>
      </c>
      <c r="D44" s="42">
        <f>SUM(D6:D43)</f>
        <v>35</v>
      </c>
      <c r="E44" s="34">
        <f t="shared" ref="E44:BH44" si="8">SUM(E6:E43)</f>
        <v>56</v>
      </c>
      <c r="F44" s="42">
        <f t="shared" si="8"/>
        <v>31</v>
      </c>
      <c r="G44" s="34">
        <f t="shared" si="8"/>
        <v>0</v>
      </c>
      <c r="H44" s="42">
        <f t="shared" si="8"/>
        <v>0</v>
      </c>
      <c r="I44" s="34">
        <f t="shared" si="8"/>
        <v>0</v>
      </c>
      <c r="J44" s="42">
        <f t="shared" si="8"/>
        <v>0</v>
      </c>
      <c r="K44" s="34">
        <f t="shared" si="8"/>
        <v>60</v>
      </c>
      <c r="L44" s="42">
        <f t="shared" si="8"/>
        <v>83</v>
      </c>
      <c r="M44" s="34">
        <f t="shared" si="8"/>
        <v>0</v>
      </c>
      <c r="N44" s="42">
        <f t="shared" si="8"/>
        <v>0</v>
      </c>
      <c r="O44" s="34">
        <f t="shared" si="8"/>
        <v>2</v>
      </c>
      <c r="P44" s="42">
        <f t="shared" si="8"/>
        <v>1</v>
      </c>
      <c r="Q44" s="34">
        <f t="shared" si="8"/>
        <v>6</v>
      </c>
      <c r="R44" s="42">
        <f t="shared" si="8"/>
        <v>8</v>
      </c>
      <c r="S44" s="34">
        <f t="shared" si="8"/>
        <v>0</v>
      </c>
      <c r="T44" s="42">
        <f t="shared" si="8"/>
        <v>0</v>
      </c>
      <c r="U44" s="34">
        <f t="shared" si="8"/>
        <v>14</v>
      </c>
      <c r="V44" s="42">
        <f t="shared" si="8"/>
        <v>35</v>
      </c>
      <c r="W44" s="34">
        <f t="shared" si="8"/>
        <v>16</v>
      </c>
      <c r="X44" s="42">
        <f t="shared" si="8"/>
        <v>32</v>
      </c>
      <c r="Y44" s="34">
        <f t="shared" si="8"/>
        <v>9</v>
      </c>
      <c r="Z44" s="42">
        <f t="shared" si="8"/>
        <v>26</v>
      </c>
      <c r="AA44" s="34">
        <f t="shared" si="8"/>
        <v>3</v>
      </c>
      <c r="AB44" s="42">
        <f t="shared" si="8"/>
        <v>0</v>
      </c>
      <c r="AC44" s="34">
        <f t="shared" si="8"/>
        <v>31</v>
      </c>
      <c r="AD44" s="42">
        <f t="shared" si="8"/>
        <v>20</v>
      </c>
      <c r="AE44" s="34">
        <f t="shared" si="8"/>
        <v>7</v>
      </c>
      <c r="AF44" s="42">
        <f t="shared" si="8"/>
        <v>18</v>
      </c>
      <c r="AG44" s="34">
        <f t="shared" si="8"/>
        <v>0</v>
      </c>
      <c r="AH44" s="42">
        <f t="shared" si="8"/>
        <v>0</v>
      </c>
      <c r="AI44" s="34">
        <f t="shared" si="8"/>
        <v>15</v>
      </c>
      <c r="AJ44" s="42">
        <f t="shared" si="8"/>
        <v>43</v>
      </c>
      <c r="AK44" s="34">
        <f t="shared" si="8"/>
        <v>10</v>
      </c>
      <c r="AL44" s="42">
        <f t="shared" si="8"/>
        <v>45</v>
      </c>
      <c r="AM44" s="34">
        <f t="shared" si="8"/>
        <v>32</v>
      </c>
      <c r="AN44" s="42">
        <f t="shared" si="8"/>
        <v>44</v>
      </c>
      <c r="AO44" s="34">
        <f t="shared" si="8"/>
        <v>16</v>
      </c>
      <c r="AP44" s="42">
        <f t="shared" si="8"/>
        <v>30</v>
      </c>
      <c r="AQ44" s="34">
        <f t="shared" si="8"/>
        <v>8</v>
      </c>
      <c r="AR44" s="42">
        <f t="shared" si="8"/>
        <v>9</v>
      </c>
      <c r="AS44" s="34">
        <f t="shared" si="8"/>
        <v>0</v>
      </c>
      <c r="AT44" s="42">
        <f t="shared" si="8"/>
        <v>0</v>
      </c>
      <c r="AU44" s="34">
        <f t="shared" si="8"/>
        <v>9</v>
      </c>
      <c r="AV44" s="42">
        <f t="shared" si="8"/>
        <v>12</v>
      </c>
      <c r="AW44" s="34">
        <f t="shared" si="8"/>
        <v>0</v>
      </c>
      <c r="AX44" s="42">
        <f t="shared" si="8"/>
        <v>0</v>
      </c>
      <c r="AY44" s="34">
        <f t="shared" si="8"/>
        <v>15</v>
      </c>
      <c r="AZ44" s="42">
        <f t="shared" si="8"/>
        <v>18</v>
      </c>
      <c r="BA44" s="34">
        <f t="shared" si="8"/>
        <v>16</v>
      </c>
      <c r="BB44" s="42">
        <f t="shared" si="8"/>
        <v>24</v>
      </c>
      <c r="BC44" s="34">
        <f t="shared" si="8"/>
        <v>13</v>
      </c>
      <c r="BD44" s="42">
        <f t="shared" si="8"/>
        <v>27</v>
      </c>
      <c r="BE44" s="34">
        <f t="shared" si="8"/>
        <v>14</v>
      </c>
      <c r="BF44" s="42">
        <f t="shared" si="8"/>
        <v>18</v>
      </c>
      <c r="BG44" s="34">
        <f t="shared" si="8"/>
        <v>1</v>
      </c>
      <c r="BH44" s="42">
        <f t="shared" si="8"/>
        <v>6</v>
      </c>
      <c r="BI44" s="40">
        <f>SUM(BI6:BI43)</f>
        <v>953</v>
      </c>
      <c r="BJ44" s="48">
        <f>SUM(BJ6:BJ43)</f>
        <v>388</v>
      </c>
      <c r="BK44" s="49">
        <f>SUM(BK6:BK43)</f>
        <v>565</v>
      </c>
    </row>
    <row r="45" spans="1:63" ht="14.4" thickBot="1" x14ac:dyDescent="0.35">
      <c r="AX45" s="144">
        <f>SUM(C44:BH44)</f>
        <v>953</v>
      </c>
      <c r="AY45" s="145"/>
      <c r="AZ45" s="145"/>
      <c r="BA45" s="145"/>
      <c r="BB45" s="146"/>
      <c r="BJ45" s="136">
        <f>SUM(BJ44:BK44)</f>
        <v>953</v>
      </c>
      <c r="BK45" s="137"/>
    </row>
  </sheetData>
  <mergeCells count="54">
    <mergeCell ref="AE4:AF4"/>
    <mergeCell ref="AE3:AF3"/>
    <mergeCell ref="W4:X4"/>
    <mergeCell ref="AA3:AD3"/>
    <mergeCell ref="AC4:AD4"/>
    <mergeCell ref="AO4:AP4"/>
    <mergeCell ref="AM4:AN4"/>
    <mergeCell ref="AM3:AN3"/>
    <mergeCell ref="BC4:BD4"/>
    <mergeCell ref="AK3:AL3"/>
    <mergeCell ref="AW3:AX3"/>
    <mergeCell ref="AW4:AX4"/>
    <mergeCell ref="AQ4:AR4"/>
    <mergeCell ref="AO3:AR3"/>
    <mergeCell ref="AS3:AT3"/>
    <mergeCell ref="AS4:AT4"/>
    <mergeCell ref="AU3:AV3"/>
    <mergeCell ref="AU4:AV4"/>
    <mergeCell ref="AK4:AL4"/>
    <mergeCell ref="BG4:BH4"/>
    <mergeCell ref="AY3:AZ3"/>
    <mergeCell ref="AY4:AZ4"/>
    <mergeCell ref="BA4:BB4"/>
    <mergeCell ref="BE3:BF3"/>
    <mergeCell ref="BE4:BF4"/>
    <mergeCell ref="BG3:BH3"/>
    <mergeCell ref="BA3:BD3"/>
    <mergeCell ref="I4:J4"/>
    <mergeCell ref="K3:L3"/>
    <mergeCell ref="K4:L4"/>
    <mergeCell ref="M4:N4"/>
    <mergeCell ref="AA4:AB4"/>
    <mergeCell ref="O3:T3"/>
    <mergeCell ref="O4:P4"/>
    <mergeCell ref="Q4:R4"/>
    <mergeCell ref="S4:T4"/>
    <mergeCell ref="M3:N3"/>
    <mergeCell ref="U4:V4"/>
    <mergeCell ref="BJ45:BK45"/>
    <mergeCell ref="AX45:BB45"/>
    <mergeCell ref="B1:BI1"/>
    <mergeCell ref="BI3:BI5"/>
    <mergeCell ref="C3:F3"/>
    <mergeCell ref="U3:Z3"/>
    <mergeCell ref="Y4:Z4"/>
    <mergeCell ref="C4:D4"/>
    <mergeCell ref="E4:F4"/>
    <mergeCell ref="G3:H3"/>
    <mergeCell ref="G4:H4"/>
    <mergeCell ref="I3:J3"/>
    <mergeCell ref="AG4:AH4"/>
    <mergeCell ref="AG3:AH3"/>
    <mergeCell ref="AI4:AJ4"/>
    <mergeCell ref="AI3:AJ3"/>
  </mergeCells>
  <phoneticPr fontId="0" type="noConversion"/>
  <pageMargins left="0.28000000000000003" right="0.46" top="0.18" bottom="0.18" header="0.17" footer="0.17"/>
  <pageSetup orientation="landscape" horizontalDpi="300" verticalDpi="300" r:id="rId1"/>
  <headerFooter alignWithMargins="0"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Y45"/>
  <sheetViews>
    <sheetView tabSelected="1" zoomScaleNormal="100" zoomScaleSheet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baseColWidth="10" defaultColWidth="11.44140625" defaultRowHeight="13.8" x14ac:dyDescent="0.3"/>
  <cols>
    <col min="1" max="1" width="6.5546875" style="1" bestFit="1" customWidth="1"/>
    <col min="2" max="2" width="18.33203125" style="1" bestFit="1" customWidth="1"/>
    <col min="3" max="8" width="4.6640625" style="5" customWidth="1"/>
    <col min="9" max="10" width="5.5546875" style="5" customWidth="1"/>
    <col min="11" max="22" width="4.6640625" style="5" customWidth="1"/>
    <col min="23" max="23" width="4" style="5" bestFit="1" customWidth="1"/>
    <col min="24" max="25" width="3" style="1" bestFit="1" customWidth="1"/>
    <col min="26" max="16384" width="11.44140625" style="1"/>
  </cols>
  <sheetData>
    <row r="1" spans="1:25" s="51" customFormat="1" ht="18" x14ac:dyDescent="0.35">
      <c r="B1" s="89" t="s">
        <v>32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5" ht="14.4" thickBot="1" x14ac:dyDescent="0.35"/>
    <row r="3" spans="1:25" s="12" customFormat="1" ht="12.75" customHeight="1" x14ac:dyDescent="0.25">
      <c r="B3" s="9" t="s">
        <v>0</v>
      </c>
      <c r="C3" s="156" t="s">
        <v>64</v>
      </c>
      <c r="D3" s="157"/>
      <c r="E3" s="156" t="s">
        <v>102</v>
      </c>
      <c r="F3" s="157"/>
      <c r="G3" s="156" t="s">
        <v>101</v>
      </c>
      <c r="H3" s="157"/>
      <c r="I3" s="156" t="s">
        <v>71</v>
      </c>
      <c r="J3" s="157"/>
      <c r="K3" s="162" t="s">
        <v>149</v>
      </c>
      <c r="L3" s="163"/>
      <c r="M3" s="156" t="s">
        <v>65</v>
      </c>
      <c r="N3" s="164"/>
      <c r="O3" s="164"/>
      <c r="P3" s="157"/>
      <c r="Q3" s="156" t="s">
        <v>17</v>
      </c>
      <c r="R3" s="157"/>
      <c r="S3" s="156" t="s">
        <v>47</v>
      </c>
      <c r="T3" s="164"/>
      <c r="U3" s="164"/>
      <c r="V3" s="157"/>
      <c r="W3" s="108" t="s">
        <v>117</v>
      </c>
    </row>
    <row r="4" spans="1:25" s="12" customFormat="1" ht="14.4" thickBot="1" x14ac:dyDescent="0.3">
      <c r="C4" s="160" t="s">
        <v>55</v>
      </c>
      <c r="D4" s="161"/>
      <c r="E4" s="160" t="s">
        <v>55</v>
      </c>
      <c r="F4" s="161"/>
      <c r="G4" s="160" t="s">
        <v>55</v>
      </c>
      <c r="H4" s="161"/>
      <c r="I4" s="160" t="s">
        <v>70</v>
      </c>
      <c r="J4" s="161"/>
      <c r="K4" s="160" t="s">
        <v>55</v>
      </c>
      <c r="L4" s="161"/>
      <c r="M4" s="160" t="s">
        <v>55</v>
      </c>
      <c r="N4" s="165"/>
      <c r="O4" s="165" t="s">
        <v>56</v>
      </c>
      <c r="P4" s="161"/>
      <c r="Q4" s="160" t="s">
        <v>55</v>
      </c>
      <c r="R4" s="161"/>
      <c r="S4" s="160" t="s">
        <v>96</v>
      </c>
      <c r="T4" s="165"/>
      <c r="U4" s="165" t="s">
        <v>94</v>
      </c>
      <c r="V4" s="161"/>
      <c r="W4" s="158"/>
    </row>
    <row r="5" spans="1:25" s="12" customFormat="1" x14ac:dyDescent="0.25">
      <c r="C5" s="67" t="s">
        <v>51</v>
      </c>
      <c r="D5" s="68" t="s">
        <v>52</v>
      </c>
      <c r="E5" s="67" t="s">
        <v>51</v>
      </c>
      <c r="F5" s="68" t="s">
        <v>52</v>
      </c>
      <c r="G5" s="67" t="s">
        <v>51</v>
      </c>
      <c r="H5" s="68" t="s">
        <v>52</v>
      </c>
      <c r="I5" s="67" t="s">
        <v>51</v>
      </c>
      <c r="J5" s="68" t="s">
        <v>52</v>
      </c>
      <c r="K5" s="67" t="s">
        <v>51</v>
      </c>
      <c r="L5" s="68" t="s">
        <v>52</v>
      </c>
      <c r="M5" s="67" t="s">
        <v>51</v>
      </c>
      <c r="N5" s="68" t="s">
        <v>52</v>
      </c>
      <c r="O5" s="67" t="s">
        <v>51</v>
      </c>
      <c r="P5" s="68" t="s">
        <v>52</v>
      </c>
      <c r="Q5" s="67" t="s">
        <v>51</v>
      </c>
      <c r="R5" s="68" t="s">
        <v>52</v>
      </c>
      <c r="S5" s="67" t="s">
        <v>51</v>
      </c>
      <c r="T5" s="68" t="s">
        <v>52</v>
      </c>
      <c r="U5" s="67" t="s">
        <v>51</v>
      </c>
      <c r="V5" s="68" t="s">
        <v>52</v>
      </c>
      <c r="W5" s="159"/>
      <c r="X5" s="52" t="s">
        <v>51</v>
      </c>
      <c r="Y5" s="53" t="s">
        <v>52</v>
      </c>
    </row>
    <row r="6" spans="1:25" x14ac:dyDescent="0.3">
      <c r="A6" s="6" t="s">
        <v>79</v>
      </c>
      <c r="B6" s="64" t="s">
        <v>166</v>
      </c>
      <c r="C6" s="69"/>
      <c r="D6" s="70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9"/>
      <c r="R6" s="70"/>
      <c r="S6" s="69"/>
      <c r="T6" s="70"/>
      <c r="U6" s="69"/>
      <c r="V6" s="70"/>
      <c r="W6" s="40">
        <f>SUM(C6:V6)</f>
        <v>0</v>
      </c>
      <c r="X6" s="14">
        <f>+C6+E6+G6+I6+K6+M6+O6+Q6+S6+U6</f>
        <v>0</v>
      </c>
      <c r="Y6" s="14">
        <f>+D6+F6+H6+J6+L6+N6+P6+R6+T6+V6</f>
        <v>0</v>
      </c>
    </row>
    <row r="7" spans="1:25" x14ac:dyDescent="0.3">
      <c r="A7" s="6" t="s">
        <v>79</v>
      </c>
      <c r="B7" s="61" t="s">
        <v>81</v>
      </c>
      <c r="C7" s="69"/>
      <c r="D7" s="70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69"/>
      <c r="R7" s="70"/>
      <c r="S7" s="69"/>
      <c r="T7" s="70"/>
      <c r="U7" s="69"/>
      <c r="V7" s="70"/>
      <c r="W7" s="40">
        <f t="shared" ref="W7:W38" si="0">SUM(C7:V7)</f>
        <v>0</v>
      </c>
      <c r="X7" s="14">
        <f t="shared" ref="X7:X38" si="1">+C7+E7+G7+I7+K7+M7+O7+Q7+S7+U7</f>
        <v>0</v>
      </c>
      <c r="Y7" s="14">
        <f t="shared" ref="Y7:Y38" si="2">+D7+F7+H7+J7+L7+N7+P7+R7+T7+V7</f>
        <v>0</v>
      </c>
    </row>
    <row r="8" spans="1:25" x14ac:dyDescent="0.3">
      <c r="A8" s="6" t="s">
        <v>79</v>
      </c>
      <c r="B8" s="61" t="s">
        <v>162</v>
      </c>
      <c r="C8" s="69"/>
      <c r="D8" s="70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69"/>
      <c r="R8" s="70"/>
      <c r="S8" s="69"/>
      <c r="T8" s="70"/>
      <c r="U8" s="69"/>
      <c r="V8" s="70"/>
      <c r="W8" s="40">
        <f t="shared" si="0"/>
        <v>0</v>
      </c>
      <c r="X8" s="14">
        <f t="shared" si="1"/>
        <v>0</v>
      </c>
      <c r="Y8" s="14">
        <f t="shared" si="2"/>
        <v>0</v>
      </c>
    </row>
    <row r="9" spans="1:25" x14ac:dyDescent="0.3">
      <c r="A9" s="6" t="s">
        <v>79</v>
      </c>
      <c r="B9" s="62" t="s">
        <v>163</v>
      </c>
      <c r="C9" s="69"/>
      <c r="D9" s="70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40">
        <f t="shared" si="0"/>
        <v>0</v>
      </c>
      <c r="X9" s="14">
        <f t="shared" si="1"/>
        <v>0</v>
      </c>
      <c r="Y9" s="14">
        <f t="shared" si="2"/>
        <v>0</v>
      </c>
    </row>
    <row r="10" spans="1:25" x14ac:dyDescent="0.3">
      <c r="A10" s="6" t="s">
        <v>79</v>
      </c>
      <c r="B10" s="61" t="s">
        <v>164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9"/>
      <c r="R10" s="70"/>
      <c r="S10" s="69"/>
      <c r="T10" s="70"/>
      <c r="U10" s="69"/>
      <c r="V10" s="70"/>
      <c r="W10" s="40">
        <f t="shared" si="0"/>
        <v>0</v>
      </c>
      <c r="X10" s="14">
        <f t="shared" si="1"/>
        <v>0</v>
      </c>
      <c r="Y10" s="14">
        <f t="shared" si="2"/>
        <v>0</v>
      </c>
    </row>
    <row r="11" spans="1:25" x14ac:dyDescent="0.3">
      <c r="A11" s="6" t="s">
        <v>79</v>
      </c>
      <c r="B11" s="61" t="s">
        <v>165</v>
      </c>
      <c r="C11" s="69"/>
      <c r="D11" s="70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9"/>
      <c r="R11" s="70"/>
      <c r="S11" s="69"/>
      <c r="T11" s="70"/>
      <c r="U11" s="69"/>
      <c r="V11" s="70"/>
      <c r="W11" s="40">
        <f t="shared" si="0"/>
        <v>0</v>
      </c>
      <c r="X11" s="14">
        <f t="shared" si="1"/>
        <v>0</v>
      </c>
      <c r="Y11" s="14">
        <f t="shared" si="2"/>
        <v>0</v>
      </c>
    </row>
    <row r="12" spans="1:25" x14ac:dyDescent="0.3">
      <c r="A12" s="6" t="s">
        <v>79</v>
      </c>
      <c r="B12" s="61" t="s">
        <v>167</v>
      </c>
      <c r="C12" s="69"/>
      <c r="D12" s="70"/>
      <c r="E12" s="69"/>
      <c r="F12" s="70"/>
      <c r="G12" s="69"/>
      <c r="H12" s="70"/>
      <c r="I12" s="69"/>
      <c r="J12" s="70"/>
      <c r="K12" s="69"/>
      <c r="L12" s="70"/>
      <c r="M12" s="69">
        <v>1</v>
      </c>
      <c r="N12" s="70"/>
      <c r="O12" s="69"/>
      <c r="P12" s="70"/>
      <c r="Q12" s="69"/>
      <c r="R12" s="70"/>
      <c r="S12" s="69"/>
      <c r="T12" s="70"/>
      <c r="U12" s="69"/>
      <c r="V12" s="70"/>
      <c r="W12" s="40">
        <f t="shared" si="0"/>
        <v>1</v>
      </c>
      <c r="X12" s="14">
        <f t="shared" si="1"/>
        <v>1</v>
      </c>
      <c r="Y12" s="14">
        <f t="shared" si="2"/>
        <v>0</v>
      </c>
    </row>
    <row r="13" spans="1:25" x14ac:dyDescent="0.3">
      <c r="A13" s="6" t="s">
        <v>79</v>
      </c>
      <c r="B13" s="61" t="s">
        <v>23</v>
      </c>
      <c r="C13" s="69"/>
      <c r="D13" s="70"/>
      <c r="E13" s="69"/>
      <c r="F13" s="70"/>
      <c r="G13" s="69"/>
      <c r="H13" s="70"/>
      <c r="I13" s="69"/>
      <c r="J13" s="70"/>
      <c r="K13" s="69"/>
      <c r="L13" s="70"/>
      <c r="M13" s="69"/>
      <c r="N13" s="70">
        <v>3</v>
      </c>
      <c r="O13" s="69"/>
      <c r="P13" s="70"/>
      <c r="Q13" s="69"/>
      <c r="R13" s="70"/>
      <c r="S13" s="69"/>
      <c r="T13" s="70">
        <v>4</v>
      </c>
      <c r="U13" s="69"/>
      <c r="V13" s="70"/>
      <c r="W13" s="40">
        <f t="shared" si="0"/>
        <v>7</v>
      </c>
      <c r="X13" s="14">
        <f t="shared" si="1"/>
        <v>0</v>
      </c>
      <c r="Y13" s="14">
        <f t="shared" si="2"/>
        <v>7</v>
      </c>
    </row>
    <row r="14" spans="1:25" x14ac:dyDescent="0.3">
      <c r="A14" s="6" t="s">
        <v>79</v>
      </c>
      <c r="B14" s="63" t="s">
        <v>24</v>
      </c>
      <c r="C14" s="69"/>
      <c r="D14" s="70"/>
      <c r="E14" s="69"/>
      <c r="F14" s="70">
        <v>3</v>
      </c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9"/>
      <c r="R14" s="70"/>
      <c r="S14" s="69"/>
      <c r="T14" s="70"/>
      <c r="U14" s="69"/>
      <c r="V14" s="70"/>
      <c r="W14" s="40">
        <f t="shared" si="0"/>
        <v>3</v>
      </c>
      <c r="X14" s="14">
        <f t="shared" si="1"/>
        <v>0</v>
      </c>
      <c r="Y14" s="14">
        <f t="shared" si="2"/>
        <v>3</v>
      </c>
    </row>
    <row r="15" spans="1:25" x14ac:dyDescent="0.3">
      <c r="A15" s="6" t="s">
        <v>79</v>
      </c>
      <c r="B15" s="61" t="s">
        <v>168</v>
      </c>
      <c r="C15" s="69"/>
      <c r="D15" s="70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9"/>
      <c r="R15" s="70"/>
      <c r="S15" s="69"/>
      <c r="T15" s="70"/>
      <c r="U15" s="69"/>
      <c r="V15" s="70"/>
      <c r="W15" s="40">
        <f t="shared" si="0"/>
        <v>0</v>
      </c>
      <c r="X15" s="14">
        <f t="shared" si="1"/>
        <v>0</v>
      </c>
      <c r="Y15" s="14">
        <f t="shared" si="2"/>
        <v>0</v>
      </c>
    </row>
    <row r="16" spans="1:25" x14ac:dyDescent="0.3">
      <c r="A16" s="6" t="s">
        <v>79</v>
      </c>
      <c r="B16" s="63" t="s">
        <v>169</v>
      </c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9"/>
      <c r="R16" s="70"/>
      <c r="S16" s="69"/>
      <c r="T16" s="70"/>
      <c r="U16" s="69"/>
      <c r="V16" s="70"/>
      <c r="W16" s="40">
        <f t="shared" si="0"/>
        <v>0</v>
      </c>
      <c r="X16" s="14">
        <f t="shared" si="1"/>
        <v>0</v>
      </c>
      <c r="Y16" s="14">
        <f t="shared" si="2"/>
        <v>0</v>
      </c>
    </row>
    <row r="17" spans="1:25" x14ac:dyDescent="0.3">
      <c r="A17" s="6" t="s">
        <v>79</v>
      </c>
      <c r="B17" s="63" t="s">
        <v>170</v>
      </c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9"/>
      <c r="R17" s="70"/>
      <c r="S17" s="69"/>
      <c r="T17" s="70"/>
      <c r="U17" s="69"/>
      <c r="V17" s="70"/>
      <c r="W17" s="40">
        <f t="shared" si="0"/>
        <v>0</v>
      </c>
      <c r="X17" s="14">
        <f t="shared" si="1"/>
        <v>0</v>
      </c>
      <c r="Y17" s="14">
        <f t="shared" si="2"/>
        <v>0</v>
      </c>
    </row>
    <row r="18" spans="1:25" x14ac:dyDescent="0.3">
      <c r="A18" s="6" t="s">
        <v>79</v>
      </c>
      <c r="B18" s="62" t="s">
        <v>90</v>
      </c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9"/>
      <c r="R18" s="70"/>
      <c r="S18" s="69"/>
      <c r="T18" s="70"/>
      <c r="U18" s="69"/>
      <c r="V18" s="70"/>
      <c r="W18" s="40">
        <f t="shared" si="0"/>
        <v>0</v>
      </c>
      <c r="X18" s="14">
        <f t="shared" si="1"/>
        <v>0</v>
      </c>
      <c r="Y18" s="14">
        <f t="shared" si="2"/>
        <v>0</v>
      </c>
    </row>
    <row r="19" spans="1:25" x14ac:dyDescent="0.3">
      <c r="A19" s="6" t="s">
        <v>79</v>
      </c>
      <c r="B19" s="10" t="s">
        <v>25</v>
      </c>
      <c r="C19" s="69"/>
      <c r="D19" s="70"/>
      <c r="E19" s="69">
        <v>2</v>
      </c>
      <c r="F19" s="70"/>
      <c r="G19" s="69"/>
      <c r="H19" s="70"/>
      <c r="I19" s="69"/>
      <c r="J19" s="70"/>
      <c r="K19" s="69"/>
      <c r="L19" s="70"/>
      <c r="M19" s="69">
        <v>2</v>
      </c>
      <c r="N19" s="70">
        <v>7</v>
      </c>
      <c r="O19" s="69"/>
      <c r="P19" s="70"/>
      <c r="Q19" s="69"/>
      <c r="R19" s="70"/>
      <c r="S19" s="69"/>
      <c r="T19" s="70"/>
      <c r="U19" s="69">
        <v>1</v>
      </c>
      <c r="V19" s="70">
        <v>3</v>
      </c>
      <c r="W19" s="40">
        <f t="shared" si="0"/>
        <v>15</v>
      </c>
      <c r="X19" s="14">
        <f t="shared" si="1"/>
        <v>5</v>
      </c>
      <c r="Y19" s="14">
        <f t="shared" si="2"/>
        <v>10</v>
      </c>
    </row>
    <row r="20" spans="1:25" x14ac:dyDescent="0.3">
      <c r="A20" s="6" t="s">
        <v>79</v>
      </c>
      <c r="B20" s="61" t="s">
        <v>91</v>
      </c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  <c r="Q20" s="69"/>
      <c r="R20" s="70"/>
      <c r="S20" s="69"/>
      <c r="T20" s="70"/>
      <c r="U20" s="69"/>
      <c r="V20" s="70"/>
      <c r="W20" s="40">
        <f t="shared" si="0"/>
        <v>0</v>
      </c>
      <c r="X20" s="14">
        <f t="shared" si="1"/>
        <v>0</v>
      </c>
      <c r="Y20" s="14">
        <f t="shared" si="2"/>
        <v>0</v>
      </c>
    </row>
    <row r="21" spans="1:25" x14ac:dyDescent="0.3">
      <c r="A21" s="6" t="s">
        <v>79</v>
      </c>
      <c r="B21" s="61" t="s">
        <v>171</v>
      </c>
      <c r="C21" s="69"/>
      <c r="D21" s="70"/>
      <c r="E21" s="69"/>
      <c r="F21" s="70"/>
      <c r="G21" s="69"/>
      <c r="H21" s="70"/>
      <c r="I21" s="69"/>
      <c r="J21" s="70"/>
      <c r="K21" s="69"/>
      <c r="L21" s="70"/>
      <c r="M21" s="69"/>
      <c r="N21" s="70"/>
      <c r="O21" s="69"/>
      <c r="P21" s="70"/>
      <c r="Q21" s="69"/>
      <c r="R21" s="70"/>
      <c r="S21" s="69"/>
      <c r="T21" s="70"/>
      <c r="U21" s="69"/>
      <c r="V21" s="70"/>
      <c r="W21" s="40">
        <f t="shared" si="0"/>
        <v>0</v>
      </c>
      <c r="X21" s="14">
        <f t="shared" si="1"/>
        <v>0</v>
      </c>
      <c r="Y21" s="14">
        <f t="shared" si="2"/>
        <v>0</v>
      </c>
    </row>
    <row r="22" spans="1:25" x14ac:dyDescent="0.3">
      <c r="A22" s="6" t="s">
        <v>79</v>
      </c>
      <c r="B22" s="61" t="s">
        <v>172</v>
      </c>
      <c r="C22" s="69"/>
      <c r="D22" s="70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9"/>
      <c r="P22" s="70"/>
      <c r="Q22" s="69"/>
      <c r="R22" s="70"/>
      <c r="S22" s="69"/>
      <c r="T22" s="70"/>
      <c r="U22" s="69"/>
      <c r="V22" s="70"/>
      <c r="W22" s="40">
        <f t="shared" si="0"/>
        <v>0</v>
      </c>
      <c r="X22" s="14">
        <f t="shared" si="1"/>
        <v>0</v>
      </c>
      <c r="Y22" s="14">
        <f t="shared" si="2"/>
        <v>0</v>
      </c>
    </row>
    <row r="23" spans="1:25" x14ac:dyDescent="0.3">
      <c r="A23" s="6" t="s">
        <v>79</v>
      </c>
      <c r="B23" s="30" t="s">
        <v>29</v>
      </c>
      <c r="C23" s="69"/>
      <c r="D23" s="70"/>
      <c r="E23" s="69"/>
      <c r="F23" s="70"/>
      <c r="G23" s="69"/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70"/>
      <c r="S23" s="69"/>
      <c r="T23" s="70"/>
      <c r="U23" s="69"/>
      <c r="V23" s="70"/>
      <c r="W23" s="40">
        <f t="shared" si="0"/>
        <v>0</v>
      </c>
      <c r="X23" s="14">
        <f t="shared" si="1"/>
        <v>0</v>
      </c>
      <c r="Y23" s="14">
        <f t="shared" si="2"/>
        <v>0</v>
      </c>
    </row>
    <row r="24" spans="1:25" x14ac:dyDescent="0.3">
      <c r="A24" s="6" t="s">
        <v>79</v>
      </c>
      <c r="B24" s="65" t="s">
        <v>155</v>
      </c>
      <c r="C24" s="69"/>
      <c r="D24" s="70">
        <v>3</v>
      </c>
      <c r="E24" s="69"/>
      <c r="F24" s="70"/>
      <c r="G24" s="69"/>
      <c r="H24" s="70"/>
      <c r="I24" s="69"/>
      <c r="J24" s="70"/>
      <c r="K24" s="69"/>
      <c r="L24" s="70"/>
      <c r="M24" s="69"/>
      <c r="N24" s="70">
        <v>1</v>
      </c>
      <c r="O24" s="69"/>
      <c r="P24" s="70"/>
      <c r="Q24" s="69"/>
      <c r="R24" s="70"/>
      <c r="S24" s="69"/>
      <c r="T24" s="70"/>
      <c r="U24" s="69"/>
      <c r="V24" s="70"/>
      <c r="W24" s="40">
        <f t="shared" si="0"/>
        <v>4</v>
      </c>
      <c r="X24" s="14">
        <f t="shared" si="1"/>
        <v>0</v>
      </c>
      <c r="Y24" s="14">
        <f t="shared" si="2"/>
        <v>4</v>
      </c>
    </row>
    <row r="25" spans="1:25" x14ac:dyDescent="0.3">
      <c r="A25" s="6" t="s">
        <v>79</v>
      </c>
      <c r="B25" s="65" t="s">
        <v>154</v>
      </c>
      <c r="C25" s="69"/>
      <c r="D25" s="70"/>
      <c r="E25" s="69"/>
      <c r="F25" s="70"/>
      <c r="G25" s="69"/>
      <c r="H25" s="70"/>
      <c r="I25" s="69"/>
      <c r="J25" s="70"/>
      <c r="K25" s="69"/>
      <c r="L25" s="70"/>
      <c r="M25" s="69"/>
      <c r="N25" s="70"/>
      <c r="O25" s="69"/>
      <c r="P25" s="70"/>
      <c r="Q25" s="69"/>
      <c r="R25" s="70"/>
      <c r="S25" s="69"/>
      <c r="T25" s="70"/>
      <c r="U25" s="69"/>
      <c r="V25" s="70"/>
      <c r="W25" s="40">
        <f t="shared" si="0"/>
        <v>0</v>
      </c>
      <c r="X25" s="14">
        <f t="shared" si="1"/>
        <v>0</v>
      </c>
      <c r="Y25" s="14">
        <f t="shared" si="2"/>
        <v>0</v>
      </c>
    </row>
    <row r="26" spans="1:25" x14ac:dyDescent="0.3">
      <c r="A26" s="6" t="s">
        <v>79</v>
      </c>
      <c r="B26" s="61" t="s">
        <v>156</v>
      </c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69"/>
      <c r="P26" s="70"/>
      <c r="Q26" s="69"/>
      <c r="R26" s="70"/>
      <c r="S26" s="69"/>
      <c r="T26" s="70"/>
      <c r="U26" s="69"/>
      <c r="V26" s="70"/>
      <c r="W26" s="40">
        <f t="shared" si="0"/>
        <v>0</v>
      </c>
      <c r="X26" s="14">
        <f t="shared" si="1"/>
        <v>0</v>
      </c>
      <c r="Y26" s="14">
        <f t="shared" si="2"/>
        <v>0</v>
      </c>
    </row>
    <row r="27" spans="1:25" x14ac:dyDescent="0.3">
      <c r="A27" s="6" t="s">
        <v>79</v>
      </c>
      <c r="B27" s="65" t="s">
        <v>175</v>
      </c>
      <c r="C27" s="69">
        <v>2</v>
      </c>
      <c r="D27" s="70">
        <v>1</v>
      </c>
      <c r="E27" s="69">
        <v>6</v>
      </c>
      <c r="F27" s="70">
        <v>8</v>
      </c>
      <c r="G27" s="69"/>
      <c r="H27" s="70">
        <v>1</v>
      </c>
      <c r="I27" s="69">
        <v>3</v>
      </c>
      <c r="J27" s="70">
        <v>3</v>
      </c>
      <c r="K27" s="69"/>
      <c r="L27" s="70"/>
      <c r="M27" s="69">
        <v>7</v>
      </c>
      <c r="N27" s="70">
        <v>9</v>
      </c>
      <c r="O27" s="69"/>
      <c r="P27" s="70"/>
      <c r="Q27" s="69"/>
      <c r="R27" s="70"/>
      <c r="S27" s="69"/>
      <c r="T27" s="70">
        <v>8</v>
      </c>
      <c r="U27" s="69"/>
      <c r="V27" s="70"/>
      <c r="W27" s="40">
        <f t="shared" si="0"/>
        <v>48</v>
      </c>
      <c r="X27" s="14">
        <f t="shared" si="1"/>
        <v>18</v>
      </c>
      <c r="Y27" s="14">
        <f t="shared" si="2"/>
        <v>30</v>
      </c>
    </row>
    <row r="28" spans="1:25" x14ac:dyDescent="0.3">
      <c r="A28" s="6" t="s">
        <v>79</v>
      </c>
      <c r="B28" s="65" t="s">
        <v>152</v>
      </c>
      <c r="C28" s="69"/>
      <c r="D28" s="70">
        <v>2</v>
      </c>
      <c r="E28" s="69"/>
      <c r="F28" s="70">
        <v>1</v>
      </c>
      <c r="G28" s="69">
        <v>1</v>
      </c>
      <c r="H28" s="70"/>
      <c r="I28" s="69"/>
      <c r="J28" s="70"/>
      <c r="K28" s="69"/>
      <c r="L28" s="70"/>
      <c r="M28" s="69"/>
      <c r="N28" s="70">
        <v>2</v>
      </c>
      <c r="O28" s="69"/>
      <c r="P28" s="70"/>
      <c r="Q28" s="69"/>
      <c r="R28" s="70"/>
      <c r="S28" s="69"/>
      <c r="T28" s="70"/>
      <c r="U28" s="69"/>
      <c r="V28" s="70"/>
      <c r="W28" s="40">
        <f t="shared" si="0"/>
        <v>6</v>
      </c>
      <c r="X28" s="14">
        <f t="shared" si="1"/>
        <v>1</v>
      </c>
      <c r="Y28" s="14">
        <f t="shared" si="2"/>
        <v>5</v>
      </c>
    </row>
    <row r="29" spans="1:25" x14ac:dyDescent="0.3">
      <c r="A29" s="6" t="s">
        <v>79</v>
      </c>
      <c r="B29" s="65" t="s">
        <v>153</v>
      </c>
      <c r="C29" s="69"/>
      <c r="D29" s="70"/>
      <c r="E29" s="69"/>
      <c r="F29" s="70"/>
      <c r="G29" s="69"/>
      <c r="H29" s="70"/>
      <c r="I29" s="69"/>
      <c r="J29" s="70"/>
      <c r="K29" s="69"/>
      <c r="L29" s="70"/>
      <c r="M29" s="69">
        <v>2</v>
      </c>
      <c r="N29" s="70">
        <v>1</v>
      </c>
      <c r="O29" s="69"/>
      <c r="P29" s="70"/>
      <c r="Q29" s="69"/>
      <c r="R29" s="70"/>
      <c r="S29" s="69"/>
      <c r="T29" s="70"/>
      <c r="U29" s="69"/>
      <c r="V29" s="70"/>
      <c r="W29" s="40">
        <f t="shared" si="0"/>
        <v>3</v>
      </c>
      <c r="X29" s="14">
        <f t="shared" si="1"/>
        <v>2</v>
      </c>
      <c r="Y29" s="14">
        <f t="shared" si="2"/>
        <v>1</v>
      </c>
    </row>
    <row r="30" spans="1:25" x14ac:dyDescent="0.3">
      <c r="A30" s="6" t="s">
        <v>79</v>
      </c>
      <c r="B30" s="10" t="s">
        <v>173</v>
      </c>
      <c r="C30" s="69"/>
      <c r="D30" s="70"/>
      <c r="E30" s="69"/>
      <c r="F30" s="70"/>
      <c r="G30" s="69"/>
      <c r="H30" s="70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69"/>
      <c r="T30" s="70"/>
      <c r="U30" s="69"/>
      <c r="V30" s="70"/>
      <c r="W30" s="40">
        <f t="shared" si="0"/>
        <v>0</v>
      </c>
      <c r="X30" s="14">
        <f t="shared" si="1"/>
        <v>0</v>
      </c>
      <c r="Y30" s="14">
        <f t="shared" si="2"/>
        <v>0</v>
      </c>
    </row>
    <row r="31" spans="1:25" x14ac:dyDescent="0.3">
      <c r="A31" s="6" t="s">
        <v>79</v>
      </c>
      <c r="B31" s="10"/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69"/>
      <c r="T31" s="70"/>
      <c r="U31" s="69"/>
      <c r="V31" s="70"/>
      <c r="W31" s="40">
        <f t="shared" si="0"/>
        <v>0</v>
      </c>
      <c r="X31" s="14">
        <f t="shared" si="1"/>
        <v>0</v>
      </c>
      <c r="Y31" s="14">
        <f t="shared" si="2"/>
        <v>0</v>
      </c>
    </row>
    <row r="32" spans="1:25" x14ac:dyDescent="0.3">
      <c r="A32" s="7" t="s">
        <v>80</v>
      </c>
      <c r="B32" s="61" t="s">
        <v>174</v>
      </c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69"/>
      <c r="T32" s="70"/>
      <c r="U32" s="69"/>
      <c r="V32" s="70"/>
      <c r="W32" s="40">
        <f t="shared" si="0"/>
        <v>0</v>
      </c>
      <c r="X32" s="14">
        <f t="shared" si="1"/>
        <v>0</v>
      </c>
      <c r="Y32" s="14">
        <f t="shared" si="2"/>
        <v>0</v>
      </c>
    </row>
    <row r="33" spans="1:25" x14ac:dyDescent="0.3">
      <c r="A33" s="7" t="s">
        <v>80</v>
      </c>
      <c r="B33" s="66" t="s">
        <v>157</v>
      </c>
      <c r="C33" s="69"/>
      <c r="D33" s="70"/>
      <c r="E33" s="69">
        <v>1</v>
      </c>
      <c r="F33" s="70"/>
      <c r="G33" s="69"/>
      <c r="H33" s="70"/>
      <c r="I33" s="69"/>
      <c r="J33" s="70"/>
      <c r="K33" s="69"/>
      <c r="L33" s="70"/>
      <c r="M33" s="69"/>
      <c r="N33" s="70"/>
      <c r="O33" s="69"/>
      <c r="P33" s="70"/>
      <c r="Q33" s="69"/>
      <c r="R33" s="70"/>
      <c r="S33" s="69"/>
      <c r="T33" s="70"/>
      <c r="U33" s="69"/>
      <c r="V33" s="70"/>
      <c r="W33" s="40">
        <f t="shared" si="0"/>
        <v>1</v>
      </c>
      <c r="X33" s="14">
        <f t="shared" si="1"/>
        <v>1</v>
      </c>
      <c r="Y33" s="14">
        <f t="shared" si="2"/>
        <v>0</v>
      </c>
    </row>
    <row r="34" spans="1:25" x14ac:dyDescent="0.3">
      <c r="A34" s="7" t="s">
        <v>80</v>
      </c>
      <c r="B34" s="63" t="s">
        <v>26</v>
      </c>
      <c r="C34" s="69"/>
      <c r="D34" s="70"/>
      <c r="E34" s="69"/>
      <c r="F34" s="70"/>
      <c r="G34" s="69"/>
      <c r="H34" s="70"/>
      <c r="I34" s="69"/>
      <c r="J34" s="70"/>
      <c r="K34" s="69"/>
      <c r="L34" s="70"/>
      <c r="M34" s="69"/>
      <c r="N34" s="70"/>
      <c r="O34" s="69"/>
      <c r="P34" s="70"/>
      <c r="Q34" s="69"/>
      <c r="R34" s="70"/>
      <c r="S34" s="69"/>
      <c r="T34" s="70"/>
      <c r="U34" s="69"/>
      <c r="V34" s="70"/>
      <c r="W34" s="40">
        <f t="shared" si="0"/>
        <v>0</v>
      </c>
      <c r="X34" s="14">
        <f t="shared" si="1"/>
        <v>0</v>
      </c>
      <c r="Y34" s="14">
        <f t="shared" si="2"/>
        <v>0</v>
      </c>
    </row>
    <row r="35" spans="1:25" x14ac:dyDescent="0.3">
      <c r="A35" s="7" t="s">
        <v>80</v>
      </c>
      <c r="B35" s="66" t="s">
        <v>159</v>
      </c>
      <c r="C35" s="69"/>
      <c r="D35" s="70"/>
      <c r="E35" s="69"/>
      <c r="F35" s="70">
        <v>1</v>
      </c>
      <c r="G35" s="69"/>
      <c r="H35" s="70"/>
      <c r="I35" s="69"/>
      <c r="J35" s="70"/>
      <c r="K35" s="69"/>
      <c r="L35" s="70"/>
      <c r="M35" s="69"/>
      <c r="N35" s="70"/>
      <c r="O35" s="69"/>
      <c r="P35" s="70"/>
      <c r="Q35" s="69"/>
      <c r="R35" s="70"/>
      <c r="S35" s="69"/>
      <c r="T35" s="70"/>
      <c r="U35" s="69"/>
      <c r="V35" s="70"/>
      <c r="W35" s="40">
        <f t="shared" si="0"/>
        <v>1</v>
      </c>
      <c r="X35" s="14">
        <f t="shared" si="1"/>
        <v>0</v>
      </c>
      <c r="Y35" s="14">
        <f t="shared" si="2"/>
        <v>1</v>
      </c>
    </row>
    <row r="36" spans="1:25" x14ac:dyDescent="0.3">
      <c r="A36" s="7" t="s">
        <v>80</v>
      </c>
      <c r="B36" s="66" t="s">
        <v>158</v>
      </c>
      <c r="C36" s="69"/>
      <c r="D36" s="70"/>
      <c r="E36" s="69"/>
      <c r="F36" s="70"/>
      <c r="G36" s="69"/>
      <c r="H36" s="70"/>
      <c r="I36" s="69"/>
      <c r="J36" s="70"/>
      <c r="K36" s="69"/>
      <c r="L36" s="70"/>
      <c r="M36" s="69">
        <v>3</v>
      </c>
      <c r="N36" s="70"/>
      <c r="O36" s="69"/>
      <c r="P36" s="70"/>
      <c r="Q36" s="69"/>
      <c r="R36" s="70"/>
      <c r="S36" s="69"/>
      <c r="T36" s="70"/>
      <c r="U36" s="69"/>
      <c r="V36" s="70"/>
      <c r="W36" s="40">
        <f t="shared" si="0"/>
        <v>3</v>
      </c>
      <c r="X36" s="14">
        <f t="shared" si="1"/>
        <v>3</v>
      </c>
      <c r="Y36" s="14">
        <f t="shared" si="2"/>
        <v>0</v>
      </c>
    </row>
    <row r="37" spans="1:25" x14ac:dyDescent="0.3">
      <c r="A37" s="7" t="s">
        <v>80</v>
      </c>
      <c r="B37" s="66" t="s">
        <v>160</v>
      </c>
      <c r="C37" s="69"/>
      <c r="D37" s="70"/>
      <c r="E37" s="69"/>
      <c r="F37" s="70"/>
      <c r="G37" s="69"/>
      <c r="H37" s="70"/>
      <c r="I37" s="69"/>
      <c r="J37" s="70"/>
      <c r="K37" s="69"/>
      <c r="L37" s="70"/>
      <c r="M37" s="67"/>
      <c r="N37" s="68"/>
      <c r="O37" s="69"/>
      <c r="P37" s="70"/>
      <c r="Q37" s="69"/>
      <c r="R37" s="70"/>
      <c r="S37" s="69"/>
      <c r="T37" s="70"/>
      <c r="U37" s="69"/>
      <c r="V37" s="70"/>
      <c r="W37" s="40">
        <f t="shared" si="0"/>
        <v>0</v>
      </c>
      <c r="X37" s="14">
        <f t="shared" si="1"/>
        <v>0</v>
      </c>
      <c r="Y37" s="14">
        <f t="shared" si="2"/>
        <v>0</v>
      </c>
    </row>
    <row r="38" spans="1:25" x14ac:dyDescent="0.3">
      <c r="A38" s="7" t="s">
        <v>80</v>
      </c>
      <c r="B38" s="66" t="s">
        <v>161</v>
      </c>
      <c r="C38" s="69"/>
      <c r="D38" s="70"/>
      <c r="E38" s="69">
        <v>1</v>
      </c>
      <c r="F38" s="70">
        <v>3</v>
      </c>
      <c r="G38" s="69"/>
      <c r="H38" s="70"/>
      <c r="I38" s="69"/>
      <c r="J38" s="70"/>
      <c r="K38" s="69"/>
      <c r="L38" s="70"/>
      <c r="M38" s="67"/>
      <c r="N38" s="68">
        <v>1</v>
      </c>
      <c r="O38" s="69"/>
      <c r="P38" s="70"/>
      <c r="Q38" s="69"/>
      <c r="R38" s="70"/>
      <c r="S38" s="69"/>
      <c r="T38" s="70"/>
      <c r="U38" s="69"/>
      <c r="V38" s="70"/>
      <c r="W38" s="40">
        <f t="shared" si="0"/>
        <v>5</v>
      </c>
      <c r="X38" s="14">
        <f t="shared" si="1"/>
        <v>1</v>
      </c>
      <c r="Y38" s="14">
        <f t="shared" si="2"/>
        <v>4</v>
      </c>
    </row>
    <row r="39" spans="1:25" x14ac:dyDescent="0.3">
      <c r="A39" s="8"/>
      <c r="B39" s="32" t="s">
        <v>123</v>
      </c>
      <c r="C39" s="71"/>
      <c r="D39" s="72"/>
      <c r="E39" s="71"/>
      <c r="F39" s="72"/>
      <c r="G39" s="71"/>
      <c r="H39" s="72"/>
      <c r="I39" s="71">
        <v>2</v>
      </c>
      <c r="J39" s="72">
        <v>2</v>
      </c>
      <c r="K39" s="71"/>
      <c r="L39" s="72"/>
      <c r="M39" s="71"/>
      <c r="N39" s="72"/>
      <c r="O39" s="71"/>
      <c r="P39" s="72"/>
      <c r="Q39" s="71"/>
      <c r="R39" s="72"/>
      <c r="S39" s="71"/>
      <c r="T39" s="72"/>
      <c r="U39" s="71"/>
      <c r="V39" s="72"/>
      <c r="W39" s="40">
        <f t="shared" ref="W39:W43" si="3">SUM(C39:V39)</f>
        <v>4</v>
      </c>
      <c r="X39" s="14">
        <f t="shared" ref="X39:X43" si="4">+C39+E39+G39+I39+K39+M39+O39+Q39+S39+U39</f>
        <v>2</v>
      </c>
      <c r="Y39" s="14">
        <f t="shared" ref="Y39:Y43" si="5">+D39+F39+H39+J39+L39+N39+P39+R39+T39+V39</f>
        <v>2</v>
      </c>
    </row>
    <row r="40" spans="1:25" x14ac:dyDescent="0.3">
      <c r="A40" s="8"/>
      <c r="B40" s="32" t="s">
        <v>122</v>
      </c>
      <c r="C40" s="71"/>
      <c r="D40" s="72"/>
      <c r="E40" s="71"/>
      <c r="F40" s="72"/>
      <c r="G40" s="71"/>
      <c r="H40" s="72"/>
      <c r="I40" s="71">
        <v>3</v>
      </c>
      <c r="J40" s="72">
        <v>2</v>
      </c>
      <c r="K40" s="71"/>
      <c r="L40" s="72"/>
      <c r="M40" s="71"/>
      <c r="N40" s="72"/>
      <c r="O40" s="71"/>
      <c r="P40" s="72"/>
      <c r="Q40" s="71"/>
      <c r="R40" s="72"/>
      <c r="S40" s="71"/>
      <c r="T40" s="72"/>
      <c r="U40" s="71"/>
      <c r="V40" s="72"/>
      <c r="W40" s="40">
        <f t="shared" si="3"/>
        <v>5</v>
      </c>
      <c r="X40" s="14">
        <f t="shared" si="4"/>
        <v>3</v>
      </c>
      <c r="Y40" s="14">
        <f t="shared" si="5"/>
        <v>2</v>
      </c>
    </row>
    <row r="41" spans="1:25" x14ac:dyDescent="0.3">
      <c r="A41" s="8"/>
      <c r="B41" s="32" t="s">
        <v>125</v>
      </c>
      <c r="C41" s="71"/>
      <c r="D41" s="72"/>
      <c r="E41" s="71"/>
      <c r="F41" s="72"/>
      <c r="G41" s="71"/>
      <c r="H41" s="72"/>
      <c r="I41" s="71">
        <v>3</v>
      </c>
      <c r="J41" s="72">
        <v>4</v>
      </c>
      <c r="K41" s="71"/>
      <c r="L41" s="72"/>
      <c r="M41" s="71"/>
      <c r="N41" s="72"/>
      <c r="O41" s="71"/>
      <c r="P41" s="72"/>
      <c r="Q41" s="71"/>
      <c r="R41" s="72"/>
      <c r="S41" s="71"/>
      <c r="T41" s="72"/>
      <c r="U41" s="71"/>
      <c r="V41" s="72"/>
      <c r="W41" s="40">
        <f t="shared" si="3"/>
        <v>7</v>
      </c>
      <c r="X41" s="14">
        <f t="shared" si="4"/>
        <v>3</v>
      </c>
      <c r="Y41" s="14">
        <f t="shared" si="5"/>
        <v>4</v>
      </c>
    </row>
    <row r="42" spans="1:25" x14ac:dyDescent="0.3">
      <c r="A42" s="8"/>
      <c r="B42" s="32" t="s">
        <v>124</v>
      </c>
      <c r="C42" s="71"/>
      <c r="D42" s="72"/>
      <c r="E42" s="71"/>
      <c r="F42" s="72"/>
      <c r="G42" s="71"/>
      <c r="H42" s="72"/>
      <c r="I42" s="71"/>
      <c r="J42" s="72"/>
      <c r="K42" s="71"/>
      <c r="L42" s="72"/>
      <c r="M42" s="71"/>
      <c r="N42" s="72"/>
      <c r="O42" s="71"/>
      <c r="P42" s="72"/>
      <c r="Q42" s="71"/>
      <c r="R42" s="72"/>
      <c r="S42" s="71"/>
      <c r="T42" s="72"/>
      <c r="U42" s="71"/>
      <c r="V42" s="72"/>
      <c r="W42" s="40">
        <f t="shared" si="3"/>
        <v>0</v>
      </c>
      <c r="X42" s="14">
        <f t="shared" si="4"/>
        <v>0</v>
      </c>
      <c r="Y42" s="14">
        <f t="shared" si="5"/>
        <v>0</v>
      </c>
    </row>
    <row r="43" spans="1:25" x14ac:dyDescent="0.3">
      <c r="A43" s="4"/>
      <c r="B43" s="4"/>
      <c r="C43" s="71"/>
      <c r="D43" s="72"/>
      <c r="E43" s="71"/>
      <c r="F43" s="72"/>
      <c r="G43" s="71"/>
      <c r="H43" s="72"/>
      <c r="I43" s="71"/>
      <c r="J43" s="72"/>
      <c r="K43" s="71"/>
      <c r="L43" s="72"/>
      <c r="M43" s="71"/>
      <c r="N43" s="72"/>
      <c r="O43" s="71"/>
      <c r="P43" s="72"/>
      <c r="Q43" s="71"/>
      <c r="R43" s="72"/>
      <c r="S43" s="71"/>
      <c r="T43" s="72"/>
      <c r="U43" s="71"/>
      <c r="V43" s="72"/>
      <c r="W43" s="40">
        <f t="shared" si="3"/>
        <v>0</v>
      </c>
      <c r="X43" s="14">
        <f t="shared" si="4"/>
        <v>0</v>
      </c>
      <c r="Y43" s="14">
        <f t="shared" si="5"/>
        <v>0</v>
      </c>
    </row>
    <row r="44" spans="1:25" ht="14.4" thickBot="1" x14ac:dyDescent="0.35">
      <c r="C44" s="34">
        <f>SUM(C7:C37)</f>
        <v>2</v>
      </c>
      <c r="D44" s="42">
        <f>SUM(D7:D38)</f>
        <v>6</v>
      </c>
      <c r="E44" s="34">
        <f>SUM(E7:E37)</f>
        <v>9</v>
      </c>
      <c r="F44" s="42">
        <f>SUM(F7:F38)</f>
        <v>16</v>
      </c>
      <c r="G44" s="34">
        <f>SUM(G7:G37)</f>
        <v>1</v>
      </c>
      <c r="H44" s="42">
        <f>SUM(H7:H38)</f>
        <v>1</v>
      </c>
      <c r="I44" s="34">
        <f>SUM(I7:I37)</f>
        <v>3</v>
      </c>
      <c r="J44" s="42">
        <f>SUM(J7:J38)</f>
        <v>3</v>
      </c>
      <c r="K44" s="34">
        <f>SUM(K7:K37)</f>
        <v>0</v>
      </c>
      <c r="L44" s="42">
        <f>SUM(L7:L38)</f>
        <v>0</v>
      </c>
      <c r="M44" s="34">
        <f>SUM(M7:M37)</f>
        <v>15</v>
      </c>
      <c r="N44" s="42">
        <f>SUM(N7:N38)</f>
        <v>24</v>
      </c>
      <c r="O44" s="34">
        <f>SUM(O7:O37)</f>
        <v>0</v>
      </c>
      <c r="P44" s="42">
        <f>SUM(P7:P38)</f>
        <v>0</v>
      </c>
      <c r="Q44" s="34">
        <f>SUM(Q7:Q37)</f>
        <v>0</v>
      </c>
      <c r="R44" s="42">
        <f>SUM(R7:R38)</f>
        <v>0</v>
      </c>
      <c r="S44" s="34">
        <f>SUM(S7:S37)</f>
        <v>0</v>
      </c>
      <c r="T44" s="42">
        <f>SUM(T7:T38)</f>
        <v>12</v>
      </c>
      <c r="U44" s="34">
        <f>SUM(U7:U37)</f>
        <v>1</v>
      </c>
      <c r="V44" s="42">
        <f>SUM(V7:V38)</f>
        <v>3</v>
      </c>
      <c r="W44" s="40">
        <f>SUM(W6:W43)</f>
        <v>113</v>
      </c>
      <c r="X44" s="54">
        <f t="shared" ref="X44:Y44" si="6">SUM(X6:X43)</f>
        <v>40</v>
      </c>
      <c r="Y44" s="55">
        <f t="shared" si="6"/>
        <v>73</v>
      </c>
    </row>
    <row r="45" spans="1:25" ht="14.4" thickBot="1" x14ac:dyDescent="0.3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36">
        <f>SUM(C44:V44)</f>
        <v>96</v>
      </c>
      <c r="R45" s="166"/>
      <c r="S45" s="166"/>
      <c r="T45" s="166"/>
      <c r="U45" s="166"/>
      <c r="V45" s="137"/>
      <c r="W45" s="17"/>
      <c r="X45" s="136">
        <f>SUM(X44:Y44)</f>
        <v>113</v>
      </c>
      <c r="Y45" s="137"/>
    </row>
  </sheetData>
  <mergeCells count="22">
    <mergeCell ref="X45:Y45"/>
    <mergeCell ref="O4:P4"/>
    <mergeCell ref="Q4:R4"/>
    <mergeCell ref="S4:T4"/>
    <mergeCell ref="M4:N4"/>
    <mergeCell ref="U4:V4"/>
    <mergeCell ref="Q45:V45"/>
    <mergeCell ref="C3:D3"/>
    <mergeCell ref="E3:F3"/>
    <mergeCell ref="B1:W1"/>
    <mergeCell ref="W3:W5"/>
    <mergeCell ref="C4:D4"/>
    <mergeCell ref="E4:F4"/>
    <mergeCell ref="I3:J3"/>
    <mergeCell ref="I4:J4"/>
    <mergeCell ref="K3:L3"/>
    <mergeCell ref="G4:H4"/>
    <mergeCell ref="G3:H3"/>
    <mergeCell ref="K4:L4"/>
    <mergeCell ref="M3:P3"/>
    <mergeCell ref="Q3:R3"/>
    <mergeCell ref="S3:V3"/>
  </mergeCells>
  <pageMargins left="0.28000000000000003" right="0.46" top="0.18" bottom="0.18" header="0.17" footer="0.17"/>
  <pageSetup orientation="landscape" horizontalDpi="300" verticalDpi="300" r:id="rId1"/>
  <headerFooter alignWithMargins="0"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AI45"/>
  <sheetViews>
    <sheetView zoomScale="115" zoomScaleNormal="115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A24" sqref="A24:XFD24"/>
    </sheetView>
  </sheetViews>
  <sheetFormatPr baseColWidth="10" defaultColWidth="11.44140625" defaultRowHeight="13.8" x14ac:dyDescent="0.3"/>
  <cols>
    <col min="1" max="1" width="8.5546875" style="1" bestFit="1" customWidth="1"/>
    <col min="2" max="2" width="18.33203125" style="1" bestFit="1" customWidth="1"/>
    <col min="3" max="6" width="3" style="5" bestFit="1" customWidth="1"/>
    <col min="7" max="8" width="4.109375" style="5" customWidth="1"/>
    <col min="9" max="10" width="4.33203125" style="5" customWidth="1"/>
    <col min="11" max="12" width="3" style="5" bestFit="1" customWidth="1"/>
    <col min="13" max="18" width="4.44140625" style="5" customWidth="1"/>
    <col min="19" max="20" width="4.6640625" style="5" customWidth="1"/>
    <col min="21" max="22" width="4.44140625" style="5" customWidth="1"/>
    <col min="23" max="24" width="5.44140625" style="5" customWidth="1"/>
    <col min="25" max="26" width="3" style="5" customWidth="1"/>
    <col min="27" max="28" width="4.44140625" style="5" customWidth="1"/>
    <col min="29" max="30" width="4.109375" style="5" customWidth="1"/>
    <col min="31" max="31" width="3" style="1" bestFit="1" customWidth="1"/>
    <col min="32" max="32" width="3.33203125" style="1" customWidth="1"/>
    <col min="33" max="33" width="3" style="1" bestFit="1" customWidth="1"/>
    <col min="34" max="16384" width="11.44140625" style="1"/>
  </cols>
  <sheetData>
    <row r="1" spans="1:35" s="50" customFormat="1" ht="18" x14ac:dyDescent="0.35">
      <c r="B1" s="89" t="s">
        <v>118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2" spans="1:35" ht="13.5" customHeight="1" thickBot="1" x14ac:dyDescent="0.35"/>
    <row r="3" spans="1:35" s="16" customFormat="1" ht="13.8" customHeight="1" thickBot="1" x14ac:dyDescent="0.35">
      <c r="C3" s="171" t="s">
        <v>4</v>
      </c>
      <c r="D3" s="171"/>
      <c r="E3" s="171"/>
      <c r="F3" s="171"/>
      <c r="G3" s="169" t="s">
        <v>37</v>
      </c>
      <c r="H3" s="169"/>
      <c r="I3" s="169" t="s">
        <v>99</v>
      </c>
      <c r="J3" s="169"/>
      <c r="K3" s="169" t="s">
        <v>38</v>
      </c>
      <c r="L3" s="169"/>
      <c r="M3" s="170" t="s">
        <v>83</v>
      </c>
      <c r="N3" s="170"/>
      <c r="O3" s="169"/>
      <c r="P3" s="170"/>
      <c r="Q3" s="170" t="s">
        <v>120</v>
      </c>
      <c r="R3" s="170"/>
      <c r="S3" s="170" t="s">
        <v>12</v>
      </c>
      <c r="T3" s="170"/>
      <c r="U3" s="170" t="s">
        <v>89</v>
      </c>
      <c r="V3" s="170"/>
      <c r="W3" s="170" t="s">
        <v>33</v>
      </c>
      <c r="X3" s="170"/>
      <c r="Y3" s="169" t="s">
        <v>100</v>
      </c>
      <c r="Z3" s="170"/>
      <c r="AA3" s="169" t="s">
        <v>95</v>
      </c>
      <c r="AB3" s="170"/>
      <c r="AC3" s="169" t="s">
        <v>149</v>
      </c>
      <c r="AD3" s="170"/>
      <c r="AE3" s="167" t="s">
        <v>117</v>
      </c>
    </row>
    <row r="4" spans="1:35" s="12" customFormat="1" ht="14.4" thickBot="1" x14ac:dyDescent="0.3">
      <c r="B4" s="9" t="s">
        <v>0</v>
      </c>
      <c r="C4" s="169" t="s">
        <v>84</v>
      </c>
      <c r="D4" s="169"/>
      <c r="E4" s="169" t="s">
        <v>49</v>
      </c>
      <c r="F4" s="169"/>
      <c r="G4" s="169"/>
      <c r="H4" s="169"/>
      <c r="I4" s="169"/>
      <c r="J4" s="169"/>
      <c r="K4" s="169"/>
      <c r="L4" s="169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8"/>
    </row>
    <row r="5" spans="1:35" s="12" customFormat="1" x14ac:dyDescent="0.25">
      <c r="C5" s="67" t="s">
        <v>51</v>
      </c>
      <c r="D5" s="68" t="s">
        <v>52</v>
      </c>
      <c r="E5" s="67" t="s">
        <v>51</v>
      </c>
      <c r="F5" s="68" t="s">
        <v>52</v>
      </c>
      <c r="G5" s="67" t="s">
        <v>51</v>
      </c>
      <c r="H5" s="68" t="s">
        <v>52</v>
      </c>
      <c r="I5" s="67" t="s">
        <v>51</v>
      </c>
      <c r="J5" s="68" t="s">
        <v>52</v>
      </c>
      <c r="K5" s="67" t="s">
        <v>51</v>
      </c>
      <c r="L5" s="68" t="s">
        <v>52</v>
      </c>
      <c r="M5" s="67" t="s">
        <v>51</v>
      </c>
      <c r="N5" s="68" t="s">
        <v>52</v>
      </c>
      <c r="O5" s="67"/>
      <c r="P5" s="68"/>
      <c r="Q5" s="67" t="s">
        <v>51</v>
      </c>
      <c r="R5" s="68" t="s">
        <v>52</v>
      </c>
      <c r="S5" s="67" t="s">
        <v>51</v>
      </c>
      <c r="T5" s="68" t="s">
        <v>52</v>
      </c>
      <c r="U5" s="67" t="s">
        <v>51</v>
      </c>
      <c r="V5" s="68" t="s">
        <v>52</v>
      </c>
      <c r="W5" s="67" t="s">
        <v>51</v>
      </c>
      <c r="X5" s="68" t="s">
        <v>52</v>
      </c>
      <c r="Y5" s="67" t="s">
        <v>51</v>
      </c>
      <c r="Z5" s="68" t="s">
        <v>52</v>
      </c>
      <c r="AA5" s="67" t="s">
        <v>51</v>
      </c>
      <c r="AB5" s="68" t="s">
        <v>52</v>
      </c>
      <c r="AC5" s="67" t="s">
        <v>51</v>
      </c>
      <c r="AD5" s="68" t="s">
        <v>52</v>
      </c>
      <c r="AE5" s="168"/>
      <c r="AF5" s="19" t="s">
        <v>51</v>
      </c>
      <c r="AG5" s="36" t="s">
        <v>52</v>
      </c>
      <c r="AI5" s="31"/>
    </row>
    <row r="6" spans="1:35" x14ac:dyDescent="0.3">
      <c r="A6" s="6" t="s">
        <v>79</v>
      </c>
      <c r="B6" s="64" t="s">
        <v>166</v>
      </c>
      <c r="C6" s="69"/>
      <c r="D6" s="70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9"/>
      <c r="R6" s="70"/>
      <c r="S6" s="78"/>
      <c r="T6" s="79"/>
      <c r="U6" s="78"/>
      <c r="V6" s="79"/>
      <c r="W6" s="69"/>
      <c r="X6" s="70"/>
      <c r="Y6" s="69"/>
      <c r="Z6" s="70"/>
      <c r="AA6" s="69"/>
      <c r="AB6" s="70"/>
      <c r="AC6" s="69"/>
      <c r="AD6" s="70"/>
      <c r="AE6" s="56">
        <f t="shared" ref="AE6:AE38" si="0">SUM(C6:AD6)</f>
        <v>0</v>
      </c>
      <c r="AF6" s="57">
        <f>+C6+E6+G6+I6+K6+M6+O6+Q6+S6+U6+W6+Y6+AA6+AC6</f>
        <v>0</v>
      </c>
      <c r="AG6" s="14">
        <f>+D6+F6+H6+J6+L6+N6+P6+R6+T6+V6+X6+Z6+AB6+AD6</f>
        <v>0</v>
      </c>
    </row>
    <row r="7" spans="1:35" x14ac:dyDescent="0.3">
      <c r="A7" s="6" t="s">
        <v>79</v>
      </c>
      <c r="B7" s="61" t="s">
        <v>81</v>
      </c>
      <c r="C7" s="69"/>
      <c r="D7" s="70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69"/>
      <c r="R7" s="70"/>
      <c r="S7" s="78"/>
      <c r="T7" s="79"/>
      <c r="U7" s="78"/>
      <c r="V7" s="79"/>
      <c r="W7" s="69"/>
      <c r="X7" s="70"/>
      <c r="Y7" s="69"/>
      <c r="Z7" s="70"/>
      <c r="AA7" s="69"/>
      <c r="AB7" s="70"/>
      <c r="AC7" s="69"/>
      <c r="AD7" s="70"/>
      <c r="AE7" s="56">
        <f t="shared" si="0"/>
        <v>0</v>
      </c>
      <c r="AF7" s="57">
        <f t="shared" ref="AF7:AF43" si="1">+C7+E7+G7+I7+K7+M7+O7+Q7+S7+U7+W7+Y7+AA7+AC7</f>
        <v>0</v>
      </c>
      <c r="AG7" s="14">
        <f t="shared" ref="AG7:AG43" si="2">+D7+F7+H7+J7+L7+N7+P7+R7+T7+V7+X7+Z7+AB7+AD7</f>
        <v>0</v>
      </c>
    </row>
    <row r="8" spans="1:35" x14ac:dyDescent="0.3">
      <c r="A8" s="6" t="s">
        <v>79</v>
      </c>
      <c r="B8" s="61" t="s">
        <v>162</v>
      </c>
      <c r="C8" s="69"/>
      <c r="D8" s="70"/>
      <c r="E8" s="69"/>
      <c r="F8" s="70"/>
      <c r="G8" s="69"/>
      <c r="H8" s="70"/>
      <c r="I8" s="69"/>
      <c r="J8" s="70"/>
      <c r="K8" s="69"/>
      <c r="L8" s="70">
        <v>1</v>
      </c>
      <c r="M8" s="69"/>
      <c r="N8" s="70"/>
      <c r="O8" s="69"/>
      <c r="P8" s="70"/>
      <c r="Q8" s="69"/>
      <c r="R8" s="70"/>
      <c r="S8" s="78"/>
      <c r="T8" s="79"/>
      <c r="U8" s="78"/>
      <c r="V8" s="79"/>
      <c r="W8" s="69"/>
      <c r="X8" s="70"/>
      <c r="Y8" s="69"/>
      <c r="Z8" s="70"/>
      <c r="AA8" s="69"/>
      <c r="AB8" s="70"/>
      <c r="AC8" s="69"/>
      <c r="AD8" s="70"/>
      <c r="AE8" s="56">
        <f t="shared" si="0"/>
        <v>1</v>
      </c>
      <c r="AF8" s="57">
        <f t="shared" si="1"/>
        <v>0</v>
      </c>
      <c r="AG8" s="14">
        <f t="shared" si="2"/>
        <v>1</v>
      </c>
    </row>
    <row r="9" spans="1:35" x14ac:dyDescent="0.3">
      <c r="A9" s="6" t="s">
        <v>79</v>
      </c>
      <c r="B9" s="62" t="s">
        <v>163</v>
      </c>
      <c r="C9" s="69"/>
      <c r="D9" s="70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78"/>
      <c r="T9" s="79"/>
      <c r="U9" s="78"/>
      <c r="V9" s="79"/>
      <c r="W9" s="69"/>
      <c r="X9" s="70"/>
      <c r="Y9" s="69"/>
      <c r="Z9" s="70"/>
      <c r="AA9" s="69"/>
      <c r="AB9" s="70"/>
      <c r="AC9" s="69"/>
      <c r="AD9" s="70"/>
      <c r="AE9" s="56">
        <f t="shared" si="0"/>
        <v>0</v>
      </c>
      <c r="AF9" s="57">
        <f t="shared" si="1"/>
        <v>0</v>
      </c>
      <c r="AG9" s="14">
        <f t="shared" si="2"/>
        <v>0</v>
      </c>
    </row>
    <row r="10" spans="1:35" x14ac:dyDescent="0.3">
      <c r="A10" s="6" t="s">
        <v>79</v>
      </c>
      <c r="B10" s="61" t="s">
        <v>164</v>
      </c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9"/>
      <c r="R10" s="70"/>
      <c r="S10" s="78"/>
      <c r="T10" s="79"/>
      <c r="U10" s="78"/>
      <c r="V10" s="79"/>
      <c r="W10" s="69"/>
      <c r="X10" s="70"/>
      <c r="Y10" s="69"/>
      <c r="Z10" s="70"/>
      <c r="AA10" s="69"/>
      <c r="AB10" s="70"/>
      <c r="AC10" s="69"/>
      <c r="AD10" s="70"/>
      <c r="AE10" s="56">
        <f t="shared" si="0"/>
        <v>0</v>
      </c>
      <c r="AF10" s="57">
        <f t="shared" si="1"/>
        <v>0</v>
      </c>
      <c r="AG10" s="14">
        <f t="shared" si="2"/>
        <v>0</v>
      </c>
    </row>
    <row r="11" spans="1:35" x14ac:dyDescent="0.3">
      <c r="A11" s="6" t="s">
        <v>79</v>
      </c>
      <c r="B11" s="61" t="s">
        <v>165</v>
      </c>
      <c r="C11" s="69"/>
      <c r="D11" s="70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9"/>
      <c r="R11" s="70"/>
      <c r="S11" s="78"/>
      <c r="T11" s="79"/>
      <c r="U11" s="78"/>
      <c r="V11" s="79"/>
      <c r="W11" s="69"/>
      <c r="X11" s="70"/>
      <c r="Y11" s="69"/>
      <c r="Z11" s="70"/>
      <c r="AA11" s="69"/>
      <c r="AB11" s="70"/>
      <c r="AC11" s="69"/>
      <c r="AD11" s="70"/>
      <c r="AE11" s="56">
        <f t="shared" si="0"/>
        <v>0</v>
      </c>
      <c r="AF11" s="57">
        <f t="shared" si="1"/>
        <v>0</v>
      </c>
      <c r="AG11" s="14">
        <f t="shared" si="2"/>
        <v>0</v>
      </c>
    </row>
    <row r="12" spans="1:35" x14ac:dyDescent="0.3">
      <c r="A12" s="6" t="s">
        <v>79</v>
      </c>
      <c r="B12" s="61" t="s">
        <v>167</v>
      </c>
      <c r="C12" s="69"/>
      <c r="D12" s="70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9"/>
      <c r="R12" s="70"/>
      <c r="S12" s="78"/>
      <c r="T12" s="79"/>
      <c r="U12" s="78"/>
      <c r="V12" s="79"/>
      <c r="W12" s="69"/>
      <c r="X12" s="70"/>
      <c r="Y12" s="69"/>
      <c r="Z12" s="70"/>
      <c r="AA12" s="69"/>
      <c r="AB12" s="70"/>
      <c r="AC12" s="69"/>
      <c r="AD12" s="70"/>
      <c r="AE12" s="56">
        <f t="shared" si="0"/>
        <v>0</v>
      </c>
      <c r="AF12" s="57">
        <f t="shared" si="1"/>
        <v>0</v>
      </c>
      <c r="AG12" s="14">
        <f t="shared" si="2"/>
        <v>0</v>
      </c>
    </row>
    <row r="13" spans="1:35" x14ac:dyDescent="0.3">
      <c r="A13" s="6" t="s">
        <v>79</v>
      </c>
      <c r="B13" s="61" t="s">
        <v>23</v>
      </c>
      <c r="C13" s="69"/>
      <c r="D13" s="70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9"/>
      <c r="R13" s="70"/>
      <c r="S13" s="78"/>
      <c r="T13" s="79"/>
      <c r="U13" s="78"/>
      <c r="V13" s="79"/>
      <c r="W13" s="69"/>
      <c r="X13" s="70"/>
      <c r="Y13" s="69"/>
      <c r="Z13" s="70"/>
      <c r="AA13" s="69"/>
      <c r="AB13" s="70"/>
      <c r="AC13" s="69"/>
      <c r="AD13" s="70"/>
      <c r="AE13" s="56">
        <f t="shared" si="0"/>
        <v>0</v>
      </c>
      <c r="AF13" s="57">
        <f t="shared" si="1"/>
        <v>0</v>
      </c>
      <c r="AG13" s="14">
        <f t="shared" si="2"/>
        <v>0</v>
      </c>
    </row>
    <row r="14" spans="1:35" x14ac:dyDescent="0.3">
      <c r="A14" s="6" t="s">
        <v>79</v>
      </c>
      <c r="B14" s="63" t="s">
        <v>24</v>
      </c>
      <c r="C14" s="69"/>
      <c r="D14" s="70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9"/>
      <c r="R14" s="70"/>
      <c r="S14" s="78"/>
      <c r="T14" s="79"/>
      <c r="U14" s="78"/>
      <c r="V14" s="79"/>
      <c r="W14" s="69"/>
      <c r="X14" s="70"/>
      <c r="Y14" s="69"/>
      <c r="Z14" s="70"/>
      <c r="AA14" s="69"/>
      <c r="AB14" s="70"/>
      <c r="AC14" s="69"/>
      <c r="AD14" s="70"/>
      <c r="AE14" s="56">
        <f t="shared" si="0"/>
        <v>0</v>
      </c>
      <c r="AF14" s="57">
        <f t="shared" si="1"/>
        <v>0</v>
      </c>
      <c r="AG14" s="14">
        <f t="shared" si="2"/>
        <v>0</v>
      </c>
    </row>
    <row r="15" spans="1:35" x14ac:dyDescent="0.3">
      <c r="A15" s="6" t="s">
        <v>79</v>
      </c>
      <c r="B15" s="61" t="s">
        <v>168</v>
      </c>
      <c r="C15" s="69"/>
      <c r="D15" s="70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9"/>
      <c r="R15" s="70"/>
      <c r="S15" s="78"/>
      <c r="T15" s="79"/>
      <c r="U15" s="78"/>
      <c r="V15" s="79"/>
      <c r="W15" s="69"/>
      <c r="X15" s="70"/>
      <c r="Y15" s="69"/>
      <c r="Z15" s="70"/>
      <c r="AA15" s="69"/>
      <c r="AB15" s="70"/>
      <c r="AC15" s="69"/>
      <c r="AD15" s="70"/>
      <c r="AE15" s="56">
        <f t="shared" si="0"/>
        <v>0</v>
      </c>
      <c r="AF15" s="57">
        <f t="shared" si="1"/>
        <v>0</v>
      </c>
      <c r="AG15" s="14">
        <f t="shared" si="2"/>
        <v>0</v>
      </c>
    </row>
    <row r="16" spans="1:35" x14ac:dyDescent="0.3">
      <c r="A16" s="6" t="s">
        <v>79</v>
      </c>
      <c r="B16" s="63" t="s">
        <v>169</v>
      </c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9"/>
      <c r="R16" s="70"/>
      <c r="S16" s="78"/>
      <c r="T16" s="79"/>
      <c r="U16" s="78"/>
      <c r="V16" s="79"/>
      <c r="W16" s="69"/>
      <c r="X16" s="70"/>
      <c r="Y16" s="69"/>
      <c r="Z16" s="70"/>
      <c r="AA16" s="69"/>
      <c r="AB16" s="70"/>
      <c r="AC16" s="69"/>
      <c r="AD16" s="70"/>
      <c r="AE16" s="56">
        <f t="shared" si="0"/>
        <v>0</v>
      </c>
      <c r="AF16" s="57">
        <f t="shared" si="1"/>
        <v>0</v>
      </c>
      <c r="AG16" s="14">
        <f t="shared" si="2"/>
        <v>0</v>
      </c>
    </row>
    <row r="17" spans="1:33" x14ac:dyDescent="0.3">
      <c r="A17" s="6" t="s">
        <v>79</v>
      </c>
      <c r="B17" s="63" t="s">
        <v>170</v>
      </c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9"/>
      <c r="R17" s="70"/>
      <c r="S17" s="78"/>
      <c r="T17" s="79"/>
      <c r="U17" s="78"/>
      <c r="V17" s="79"/>
      <c r="W17" s="69"/>
      <c r="X17" s="70"/>
      <c r="Y17" s="69"/>
      <c r="Z17" s="70"/>
      <c r="AA17" s="69"/>
      <c r="AB17" s="70"/>
      <c r="AC17" s="69"/>
      <c r="AD17" s="70"/>
      <c r="AE17" s="56">
        <f t="shared" si="0"/>
        <v>0</v>
      </c>
      <c r="AF17" s="57">
        <f t="shared" si="1"/>
        <v>0</v>
      </c>
      <c r="AG17" s="14">
        <f t="shared" si="2"/>
        <v>0</v>
      </c>
    </row>
    <row r="18" spans="1:33" x14ac:dyDescent="0.3">
      <c r="A18" s="6" t="s">
        <v>79</v>
      </c>
      <c r="B18" s="62" t="s">
        <v>90</v>
      </c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9"/>
      <c r="R18" s="70"/>
      <c r="S18" s="78"/>
      <c r="T18" s="79"/>
      <c r="U18" s="78"/>
      <c r="V18" s="79"/>
      <c r="W18" s="69"/>
      <c r="X18" s="70"/>
      <c r="Y18" s="69"/>
      <c r="Z18" s="70"/>
      <c r="AA18" s="69"/>
      <c r="AB18" s="70"/>
      <c r="AC18" s="69"/>
      <c r="AD18" s="70"/>
      <c r="AE18" s="56">
        <f t="shared" si="0"/>
        <v>0</v>
      </c>
      <c r="AF18" s="57">
        <f t="shared" si="1"/>
        <v>0</v>
      </c>
      <c r="AG18" s="14">
        <f t="shared" si="2"/>
        <v>0</v>
      </c>
    </row>
    <row r="19" spans="1:33" x14ac:dyDescent="0.3">
      <c r="A19" s="6" t="s">
        <v>79</v>
      </c>
      <c r="B19" s="10" t="s">
        <v>25</v>
      </c>
      <c r="C19" s="69"/>
      <c r="D19" s="70"/>
      <c r="E19" s="69"/>
      <c r="F19" s="70"/>
      <c r="G19" s="69"/>
      <c r="H19" s="70"/>
      <c r="I19" s="69"/>
      <c r="J19" s="70"/>
      <c r="K19" s="69">
        <v>1</v>
      </c>
      <c r="L19" s="70">
        <v>3</v>
      </c>
      <c r="M19" s="69"/>
      <c r="N19" s="70"/>
      <c r="O19" s="69"/>
      <c r="P19" s="70"/>
      <c r="Q19" s="69"/>
      <c r="R19" s="70"/>
      <c r="S19" s="78">
        <v>5</v>
      </c>
      <c r="T19" s="79">
        <v>4</v>
      </c>
      <c r="U19" s="78">
        <v>2</v>
      </c>
      <c r="V19" s="79">
        <v>2</v>
      </c>
      <c r="W19" s="69"/>
      <c r="X19" s="70"/>
      <c r="Y19" s="69"/>
      <c r="Z19" s="70"/>
      <c r="AA19" s="69"/>
      <c r="AB19" s="70"/>
      <c r="AC19" s="69">
        <v>3</v>
      </c>
      <c r="AD19" s="70"/>
      <c r="AE19" s="56">
        <f t="shared" si="0"/>
        <v>20</v>
      </c>
      <c r="AF19" s="57">
        <f t="shared" si="1"/>
        <v>11</v>
      </c>
      <c r="AG19" s="14">
        <f t="shared" si="2"/>
        <v>9</v>
      </c>
    </row>
    <row r="20" spans="1:33" x14ac:dyDescent="0.3">
      <c r="A20" s="6" t="s">
        <v>79</v>
      </c>
      <c r="B20" s="61" t="s">
        <v>91</v>
      </c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  <c r="Q20" s="69"/>
      <c r="R20" s="70"/>
      <c r="S20" s="78"/>
      <c r="T20" s="79"/>
      <c r="U20" s="78"/>
      <c r="V20" s="79"/>
      <c r="W20" s="69"/>
      <c r="X20" s="70"/>
      <c r="Y20" s="69"/>
      <c r="Z20" s="70"/>
      <c r="AA20" s="69"/>
      <c r="AB20" s="70"/>
      <c r="AC20" s="69"/>
      <c r="AD20" s="70"/>
      <c r="AE20" s="56">
        <f t="shared" si="0"/>
        <v>0</v>
      </c>
      <c r="AF20" s="57">
        <f t="shared" si="1"/>
        <v>0</v>
      </c>
      <c r="AG20" s="14">
        <f t="shared" si="2"/>
        <v>0</v>
      </c>
    </row>
    <row r="21" spans="1:33" x14ac:dyDescent="0.3">
      <c r="A21" s="6" t="s">
        <v>79</v>
      </c>
      <c r="B21" s="61" t="s">
        <v>171</v>
      </c>
      <c r="C21" s="69"/>
      <c r="D21" s="70"/>
      <c r="E21" s="69"/>
      <c r="F21" s="70"/>
      <c r="G21" s="69"/>
      <c r="H21" s="70"/>
      <c r="I21" s="69"/>
      <c r="J21" s="70"/>
      <c r="K21" s="69"/>
      <c r="L21" s="70"/>
      <c r="M21" s="69"/>
      <c r="N21" s="70"/>
      <c r="O21" s="69"/>
      <c r="P21" s="70"/>
      <c r="Q21" s="69"/>
      <c r="R21" s="70"/>
      <c r="S21" s="78"/>
      <c r="T21" s="79"/>
      <c r="U21" s="78"/>
      <c r="V21" s="79"/>
      <c r="W21" s="69"/>
      <c r="X21" s="70"/>
      <c r="Y21" s="69"/>
      <c r="Z21" s="70"/>
      <c r="AA21" s="69"/>
      <c r="AB21" s="70"/>
      <c r="AC21" s="69"/>
      <c r="AD21" s="70"/>
      <c r="AE21" s="56">
        <f t="shared" si="0"/>
        <v>0</v>
      </c>
      <c r="AF21" s="57">
        <f t="shared" si="1"/>
        <v>0</v>
      </c>
      <c r="AG21" s="14">
        <f t="shared" si="2"/>
        <v>0</v>
      </c>
    </row>
    <row r="22" spans="1:33" x14ac:dyDescent="0.3">
      <c r="A22" s="6" t="s">
        <v>79</v>
      </c>
      <c r="B22" s="61" t="s">
        <v>172</v>
      </c>
      <c r="C22" s="69"/>
      <c r="D22" s="70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9"/>
      <c r="P22" s="70"/>
      <c r="Q22" s="69"/>
      <c r="R22" s="70"/>
      <c r="S22" s="78"/>
      <c r="T22" s="79"/>
      <c r="U22" s="78"/>
      <c r="V22" s="79"/>
      <c r="W22" s="69"/>
      <c r="X22" s="70"/>
      <c r="Y22" s="69"/>
      <c r="Z22" s="70"/>
      <c r="AA22" s="69"/>
      <c r="AB22" s="70"/>
      <c r="AC22" s="69"/>
      <c r="AD22" s="70"/>
      <c r="AE22" s="56">
        <f t="shared" si="0"/>
        <v>0</v>
      </c>
      <c r="AF22" s="57">
        <f t="shared" si="1"/>
        <v>0</v>
      </c>
      <c r="AG22" s="14">
        <f t="shared" si="2"/>
        <v>0</v>
      </c>
    </row>
    <row r="23" spans="1:33" s="15" customFormat="1" x14ac:dyDescent="0.3">
      <c r="A23" s="6" t="s">
        <v>79</v>
      </c>
      <c r="B23" s="30" t="s">
        <v>29</v>
      </c>
      <c r="C23" s="69"/>
      <c r="D23" s="70"/>
      <c r="E23" s="69"/>
      <c r="F23" s="70"/>
      <c r="G23" s="69"/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70"/>
      <c r="S23" s="78"/>
      <c r="T23" s="79"/>
      <c r="U23" s="78"/>
      <c r="V23" s="79"/>
      <c r="W23" s="69"/>
      <c r="X23" s="70"/>
      <c r="Y23" s="69"/>
      <c r="Z23" s="70"/>
      <c r="AA23" s="69"/>
      <c r="AB23" s="70"/>
      <c r="AC23" s="69"/>
      <c r="AD23" s="70"/>
      <c r="AE23" s="56">
        <f t="shared" si="0"/>
        <v>0</v>
      </c>
      <c r="AF23" s="57">
        <f t="shared" si="1"/>
        <v>0</v>
      </c>
      <c r="AG23" s="14">
        <f t="shared" si="2"/>
        <v>0</v>
      </c>
    </row>
    <row r="24" spans="1:33" x14ac:dyDescent="0.3">
      <c r="A24" s="6" t="s">
        <v>79</v>
      </c>
      <c r="B24" s="65" t="s">
        <v>155</v>
      </c>
      <c r="C24" s="69"/>
      <c r="D24" s="70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69"/>
      <c r="P24" s="70"/>
      <c r="Q24" s="69"/>
      <c r="R24" s="70"/>
      <c r="S24" s="78"/>
      <c r="T24" s="79"/>
      <c r="U24" s="78"/>
      <c r="V24" s="79"/>
      <c r="W24" s="69"/>
      <c r="X24" s="70"/>
      <c r="Y24" s="69"/>
      <c r="Z24" s="70"/>
      <c r="AA24" s="69"/>
      <c r="AB24" s="70"/>
      <c r="AC24" s="69"/>
      <c r="AD24" s="70"/>
      <c r="AE24" s="56">
        <f t="shared" si="0"/>
        <v>0</v>
      </c>
      <c r="AF24" s="57">
        <f t="shared" si="1"/>
        <v>0</v>
      </c>
      <c r="AG24" s="14">
        <f t="shared" si="2"/>
        <v>0</v>
      </c>
    </row>
    <row r="25" spans="1:33" x14ac:dyDescent="0.3">
      <c r="A25" s="6" t="s">
        <v>79</v>
      </c>
      <c r="B25" s="65" t="s">
        <v>154</v>
      </c>
      <c r="C25" s="69"/>
      <c r="D25" s="70"/>
      <c r="E25" s="69"/>
      <c r="F25" s="70"/>
      <c r="G25" s="69"/>
      <c r="H25" s="70"/>
      <c r="I25" s="69"/>
      <c r="J25" s="70"/>
      <c r="K25" s="69"/>
      <c r="L25" s="70"/>
      <c r="M25" s="69"/>
      <c r="N25" s="70"/>
      <c r="O25" s="69"/>
      <c r="P25" s="70"/>
      <c r="Q25" s="69"/>
      <c r="R25" s="70"/>
      <c r="S25" s="78"/>
      <c r="T25" s="79"/>
      <c r="U25" s="78"/>
      <c r="V25" s="79"/>
      <c r="W25" s="69"/>
      <c r="X25" s="70"/>
      <c r="Y25" s="69"/>
      <c r="Z25" s="70"/>
      <c r="AA25" s="69"/>
      <c r="AB25" s="70"/>
      <c r="AC25" s="69"/>
      <c r="AD25" s="70"/>
      <c r="AE25" s="56">
        <f t="shared" si="0"/>
        <v>0</v>
      </c>
      <c r="AF25" s="57">
        <f t="shared" si="1"/>
        <v>0</v>
      </c>
      <c r="AG25" s="14">
        <f t="shared" si="2"/>
        <v>0</v>
      </c>
    </row>
    <row r="26" spans="1:33" x14ac:dyDescent="0.3">
      <c r="A26" s="6" t="s">
        <v>79</v>
      </c>
      <c r="B26" s="61" t="s">
        <v>156</v>
      </c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69"/>
      <c r="P26" s="70"/>
      <c r="Q26" s="69"/>
      <c r="R26" s="70"/>
      <c r="S26" s="78"/>
      <c r="T26" s="79"/>
      <c r="U26" s="78"/>
      <c r="V26" s="79"/>
      <c r="W26" s="69"/>
      <c r="X26" s="70"/>
      <c r="Y26" s="69"/>
      <c r="Z26" s="70"/>
      <c r="AA26" s="69"/>
      <c r="AB26" s="70"/>
      <c r="AC26" s="69"/>
      <c r="AD26" s="70"/>
      <c r="AE26" s="56">
        <f t="shared" si="0"/>
        <v>0</v>
      </c>
      <c r="AF26" s="57">
        <f t="shared" si="1"/>
        <v>0</v>
      </c>
      <c r="AG26" s="14">
        <f t="shared" si="2"/>
        <v>0</v>
      </c>
    </row>
    <row r="27" spans="1:33" x14ac:dyDescent="0.3">
      <c r="A27" s="6" t="s">
        <v>79</v>
      </c>
      <c r="B27" s="65" t="s">
        <v>175</v>
      </c>
      <c r="C27" s="69"/>
      <c r="D27" s="70"/>
      <c r="E27" s="69"/>
      <c r="F27" s="70"/>
      <c r="G27" s="69"/>
      <c r="H27" s="70"/>
      <c r="I27" s="69"/>
      <c r="J27" s="70"/>
      <c r="K27" s="69"/>
      <c r="L27" s="70"/>
      <c r="M27" s="69"/>
      <c r="N27" s="70"/>
      <c r="O27" s="69"/>
      <c r="P27" s="70"/>
      <c r="Q27" s="69"/>
      <c r="R27" s="70"/>
      <c r="S27" s="78"/>
      <c r="T27" s="79"/>
      <c r="U27" s="78">
        <v>2</v>
      </c>
      <c r="V27" s="79">
        <v>3</v>
      </c>
      <c r="W27" s="69"/>
      <c r="X27" s="70"/>
      <c r="Y27" s="69"/>
      <c r="Z27" s="70"/>
      <c r="AA27" s="69"/>
      <c r="AB27" s="70"/>
      <c r="AC27" s="69"/>
      <c r="AD27" s="70"/>
      <c r="AE27" s="56">
        <f t="shared" si="0"/>
        <v>5</v>
      </c>
      <c r="AF27" s="57">
        <f t="shared" si="1"/>
        <v>2</v>
      </c>
      <c r="AG27" s="14">
        <f t="shared" si="2"/>
        <v>3</v>
      </c>
    </row>
    <row r="28" spans="1:33" s="20" customFormat="1" x14ac:dyDescent="0.3">
      <c r="A28" s="6" t="s">
        <v>79</v>
      </c>
      <c r="B28" s="65" t="s">
        <v>152</v>
      </c>
      <c r="C28" s="69"/>
      <c r="D28" s="70"/>
      <c r="E28" s="69"/>
      <c r="F28" s="70"/>
      <c r="G28" s="69"/>
      <c r="H28" s="70"/>
      <c r="I28" s="69"/>
      <c r="J28" s="70"/>
      <c r="K28" s="69"/>
      <c r="L28" s="70">
        <v>2</v>
      </c>
      <c r="M28" s="69"/>
      <c r="N28" s="70"/>
      <c r="O28" s="69"/>
      <c r="P28" s="70"/>
      <c r="Q28" s="69"/>
      <c r="R28" s="70"/>
      <c r="S28" s="78"/>
      <c r="T28" s="79"/>
      <c r="U28" s="78"/>
      <c r="V28" s="79"/>
      <c r="W28" s="69"/>
      <c r="X28" s="70"/>
      <c r="Y28" s="69"/>
      <c r="Z28" s="70"/>
      <c r="AA28" s="69"/>
      <c r="AB28" s="70"/>
      <c r="AC28" s="69"/>
      <c r="AD28" s="70"/>
      <c r="AE28" s="56">
        <f t="shared" si="0"/>
        <v>2</v>
      </c>
      <c r="AF28" s="57">
        <f t="shared" si="1"/>
        <v>0</v>
      </c>
      <c r="AG28" s="14">
        <f t="shared" si="2"/>
        <v>2</v>
      </c>
    </row>
    <row r="29" spans="1:33" x14ac:dyDescent="0.3">
      <c r="A29" s="6" t="s">
        <v>79</v>
      </c>
      <c r="B29" s="65" t="s">
        <v>153</v>
      </c>
      <c r="C29" s="69"/>
      <c r="D29" s="70"/>
      <c r="E29" s="69"/>
      <c r="F29" s="70"/>
      <c r="G29" s="69"/>
      <c r="H29" s="70"/>
      <c r="I29" s="69"/>
      <c r="J29" s="70"/>
      <c r="K29" s="69"/>
      <c r="L29" s="70">
        <v>1</v>
      </c>
      <c r="M29" s="69"/>
      <c r="N29" s="70"/>
      <c r="O29" s="69"/>
      <c r="P29" s="70"/>
      <c r="Q29" s="69"/>
      <c r="R29" s="70"/>
      <c r="S29" s="78"/>
      <c r="T29" s="79"/>
      <c r="U29" s="78"/>
      <c r="V29" s="79">
        <v>1</v>
      </c>
      <c r="W29" s="69"/>
      <c r="X29" s="70"/>
      <c r="Y29" s="69"/>
      <c r="Z29" s="70"/>
      <c r="AA29" s="69"/>
      <c r="AB29" s="70"/>
      <c r="AC29" s="69"/>
      <c r="AD29" s="70"/>
      <c r="AE29" s="56">
        <f t="shared" si="0"/>
        <v>2</v>
      </c>
      <c r="AF29" s="57">
        <f t="shared" si="1"/>
        <v>0</v>
      </c>
      <c r="AG29" s="14">
        <f t="shared" si="2"/>
        <v>2</v>
      </c>
    </row>
    <row r="30" spans="1:33" x14ac:dyDescent="0.3">
      <c r="A30" s="6" t="s">
        <v>79</v>
      </c>
      <c r="B30" s="10" t="s">
        <v>173</v>
      </c>
      <c r="C30" s="69"/>
      <c r="D30" s="70"/>
      <c r="E30" s="69"/>
      <c r="F30" s="70"/>
      <c r="G30" s="69"/>
      <c r="H30" s="70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78"/>
      <c r="T30" s="79"/>
      <c r="U30" s="78"/>
      <c r="V30" s="79"/>
      <c r="W30" s="69"/>
      <c r="X30" s="70"/>
      <c r="Y30" s="69"/>
      <c r="Z30" s="70"/>
      <c r="AA30" s="69"/>
      <c r="AB30" s="70"/>
      <c r="AC30" s="69"/>
      <c r="AD30" s="70"/>
      <c r="AE30" s="56">
        <f t="shared" si="0"/>
        <v>0</v>
      </c>
      <c r="AF30" s="57">
        <f t="shared" si="1"/>
        <v>0</v>
      </c>
      <c r="AG30" s="14">
        <f t="shared" si="2"/>
        <v>0</v>
      </c>
    </row>
    <row r="31" spans="1:33" x14ac:dyDescent="0.3">
      <c r="A31" s="6" t="s">
        <v>79</v>
      </c>
      <c r="B31" s="10"/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78"/>
      <c r="T31" s="79"/>
      <c r="U31" s="78"/>
      <c r="V31" s="79"/>
      <c r="W31" s="69"/>
      <c r="X31" s="70"/>
      <c r="Y31" s="69"/>
      <c r="Z31" s="70"/>
      <c r="AA31" s="69"/>
      <c r="AB31" s="70"/>
      <c r="AC31" s="69"/>
      <c r="AD31" s="70"/>
      <c r="AE31" s="56">
        <f t="shared" si="0"/>
        <v>0</v>
      </c>
      <c r="AF31" s="57">
        <f t="shared" si="1"/>
        <v>0</v>
      </c>
      <c r="AG31" s="14">
        <f t="shared" si="2"/>
        <v>0</v>
      </c>
    </row>
    <row r="32" spans="1:33" x14ac:dyDescent="0.3">
      <c r="A32" s="7" t="s">
        <v>80</v>
      </c>
      <c r="B32" s="61" t="s">
        <v>174</v>
      </c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78"/>
      <c r="T32" s="79"/>
      <c r="U32" s="78"/>
      <c r="V32" s="79"/>
      <c r="W32" s="69"/>
      <c r="X32" s="70"/>
      <c r="Y32" s="69"/>
      <c r="Z32" s="70"/>
      <c r="AA32" s="69"/>
      <c r="AB32" s="70"/>
      <c r="AC32" s="69"/>
      <c r="AD32" s="70"/>
      <c r="AE32" s="56">
        <f t="shared" si="0"/>
        <v>0</v>
      </c>
      <c r="AF32" s="57">
        <f t="shared" si="1"/>
        <v>0</v>
      </c>
      <c r="AG32" s="14">
        <f t="shared" si="2"/>
        <v>0</v>
      </c>
    </row>
    <row r="33" spans="1:33" x14ac:dyDescent="0.3">
      <c r="A33" s="7" t="s">
        <v>80</v>
      </c>
      <c r="B33" s="66" t="s">
        <v>157</v>
      </c>
      <c r="C33" s="69"/>
      <c r="D33" s="70"/>
      <c r="E33" s="69"/>
      <c r="F33" s="70"/>
      <c r="G33" s="69"/>
      <c r="H33" s="70"/>
      <c r="I33" s="69"/>
      <c r="J33" s="70"/>
      <c r="K33" s="69"/>
      <c r="L33" s="70"/>
      <c r="M33" s="69"/>
      <c r="N33" s="70"/>
      <c r="O33" s="69"/>
      <c r="P33" s="70"/>
      <c r="Q33" s="69"/>
      <c r="R33" s="70"/>
      <c r="S33" s="78"/>
      <c r="T33" s="79"/>
      <c r="U33" s="78"/>
      <c r="V33" s="79"/>
      <c r="W33" s="69"/>
      <c r="X33" s="70"/>
      <c r="Y33" s="69"/>
      <c r="Z33" s="70"/>
      <c r="AA33" s="69"/>
      <c r="AB33" s="70"/>
      <c r="AC33" s="69"/>
      <c r="AD33" s="70"/>
      <c r="AE33" s="56">
        <f t="shared" si="0"/>
        <v>0</v>
      </c>
      <c r="AF33" s="57">
        <f t="shared" si="1"/>
        <v>0</v>
      </c>
      <c r="AG33" s="14">
        <f t="shared" si="2"/>
        <v>0</v>
      </c>
    </row>
    <row r="34" spans="1:33" x14ac:dyDescent="0.3">
      <c r="A34" s="7" t="s">
        <v>80</v>
      </c>
      <c r="B34" s="63" t="s">
        <v>26</v>
      </c>
      <c r="C34" s="69"/>
      <c r="D34" s="70"/>
      <c r="E34" s="69"/>
      <c r="F34" s="70"/>
      <c r="G34" s="69"/>
      <c r="H34" s="70"/>
      <c r="I34" s="69"/>
      <c r="J34" s="70"/>
      <c r="K34" s="69"/>
      <c r="L34" s="70"/>
      <c r="M34" s="69"/>
      <c r="N34" s="70"/>
      <c r="O34" s="69"/>
      <c r="P34" s="70"/>
      <c r="Q34" s="69"/>
      <c r="R34" s="70"/>
      <c r="S34" s="78"/>
      <c r="T34" s="79"/>
      <c r="U34" s="78"/>
      <c r="V34" s="79"/>
      <c r="W34" s="69"/>
      <c r="X34" s="70"/>
      <c r="Y34" s="69"/>
      <c r="Z34" s="70"/>
      <c r="AA34" s="69"/>
      <c r="AB34" s="70"/>
      <c r="AC34" s="69"/>
      <c r="AD34" s="70"/>
      <c r="AE34" s="56">
        <f t="shared" si="0"/>
        <v>0</v>
      </c>
      <c r="AF34" s="57">
        <f t="shared" si="1"/>
        <v>0</v>
      </c>
      <c r="AG34" s="14">
        <f t="shared" si="2"/>
        <v>0</v>
      </c>
    </row>
    <row r="35" spans="1:33" x14ac:dyDescent="0.3">
      <c r="A35" s="7" t="s">
        <v>80</v>
      </c>
      <c r="B35" s="66" t="s">
        <v>159</v>
      </c>
      <c r="C35" s="69"/>
      <c r="D35" s="70"/>
      <c r="E35" s="69"/>
      <c r="F35" s="70"/>
      <c r="G35" s="69"/>
      <c r="H35" s="70"/>
      <c r="I35" s="69"/>
      <c r="J35" s="70"/>
      <c r="K35" s="69"/>
      <c r="L35" s="70">
        <v>1</v>
      </c>
      <c r="M35" s="69"/>
      <c r="N35" s="70"/>
      <c r="O35" s="69"/>
      <c r="P35" s="70"/>
      <c r="Q35" s="69"/>
      <c r="R35" s="70"/>
      <c r="S35" s="78"/>
      <c r="T35" s="79"/>
      <c r="U35" s="78"/>
      <c r="V35" s="79"/>
      <c r="W35" s="69"/>
      <c r="X35" s="70"/>
      <c r="Y35" s="69"/>
      <c r="Z35" s="70"/>
      <c r="AA35" s="69"/>
      <c r="AB35" s="70"/>
      <c r="AC35" s="69"/>
      <c r="AD35" s="70"/>
      <c r="AE35" s="56">
        <f t="shared" si="0"/>
        <v>1</v>
      </c>
      <c r="AF35" s="57">
        <f t="shared" si="1"/>
        <v>0</v>
      </c>
      <c r="AG35" s="14">
        <f t="shared" si="2"/>
        <v>1</v>
      </c>
    </row>
    <row r="36" spans="1:33" x14ac:dyDescent="0.3">
      <c r="A36" s="7" t="s">
        <v>80</v>
      </c>
      <c r="B36" s="66" t="s">
        <v>158</v>
      </c>
      <c r="C36" s="69"/>
      <c r="D36" s="70"/>
      <c r="E36" s="69"/>
      <c r="F36" s="70"/>
      <c r="G36" s="69"/>
      <c r="H36" s="70"/>
      <c r="I36" s="69"/>
      <c r="J36" s="70"/>
      <c r="K36" s="69"/>
      <c r="L36" s="70"/>
      <c r="M36" s="69"/>
      <c r="N36" s="70"/>
      <c r="O36" s="69"/>
      <c r="P36" s="70"/>
      <c r="Q36" s="69"/>
      <c r="R36" s="70"/>
      <c r="S36" s="78"/>
      <c r="T36" s="79"/>
      <c r="U36" s="78"/>
      <c r="V36" s="79"/>
      <c r="W36" s="69"/>
      <c r="X36" s="70"/>
      <c r="Y36" s="69"/>
      <c r="Z36" s="70"/>
      <c r="AA36" s="69"/>
      <c r="AB36" s="70"/>
      <c r="AC36" s="69"/>
      <c r="AD36" s="70"/>
      <c r="AE36" s="56">
        <f t="shared" si="0"/>
        <v>0</v>
      </c>
      <c r="AF36" s="57">
        <f t="shared" si="1"/>
        <v>0</v>
      </c>
      <c r="AG36" s="14">
        <f t="shared" si="2"/>
        <v>0</v>
      </c>
    </row>
    <row r="37" spans="1:33" x14ac:dyDescent="0.3">
      <c r="A37" s="7" t="s">
        <v>80</v>
      </c>
      <c r="B37" s="66" t="s">
        <v>160</v>
      </c>
      <c r="C37" s="69"/>
      <c r="D37" s="70"/>
      <c r="E37" s="69"/>
      <c r="F37" s="70"/>
      <c r="G37" s="69"/>
      <c r="H37" s="70"/>
      <c r="I37" s="69"/>
      <c r="J37" s="70"/>
      <c r="K37" s="69"/>
      <c r="L37" s="70"/>
      <c r="M37" s="69"/>
      <c r="N37" s="70"/>
      <c r="O37" s="69"/>
      <c r="P37" s="70"/>
      <c r="Q37" s="69"/>
      <c r="R37" s="70"/>
      <c r="S37" s="78"/>
      <c r="T37" s="79"/>
      <c r="U37" s="78"/>
      <c r="V37" s="79"/>
      <c r="W37" s="69"/>
      <c r="X37" s="70"/>
      <c r="Y37" s="69"/>
      <c r="Z37" s="70"/>
      <c r="AA37" s="69"/>
      <c r="AB37" s="70"/>
      <c r="AC37" s="69"/>
      <c r="AD37" s="70"/>
      <c r="AE37" s="56">
        <f t="shared" si="0"/>
        <v>0</v>
      </c>
      <c r="AF37" s="57">
        <f t="shared" si="1"/>
        <v>0</v>
      </c>
      <c r="AG37" s="14">
        <f t="shared" si="2"/>
        <v>0</v>
      </c>
    </row>
    <row r="38" spans="1:33" x14ac:dyDescent="0.3">
      <c r="A38" s="7" t="s">
        <v>80</v>
      </c>
      <c r="B38" s="66" t="s">
        <v>161</v>
      </c>
      <c r="C38" s="69"/>
      <c r="D38" s="70"/>
      <c r="E38" s="69"/>
      <c r="F38" s="70"/>
      <c r="G38" s="69"/>
      <c r="H38" s="70"/>
      <c r="I38" s="69"/>
      <c r="J38" s="70"/>
      <c r="K38" s="69">
        <v>1</v>
      </c>
      <c r="L38" s="70">
        <v>2</v>
      </c>
      <c r="M38" s="69"/>
      <c r="N38" s="70"/>
      <c r="O38" s="69"/>
      <c r="P38" s="70"/>
      <c r="Q38" s="69"/>
      <c r="R38" s="70"/>
      <c r="S38" s="78"/>
      <c r="T38" s="79"/>
      <c r="U38" s="78"/>
      <c r="V38" s="79"/>
      <c r="W38" s="69"/>
      <c r="X38" s="70"/>
      <c r="Y38" s="69"/>
      <c r="Z38" s="70"/>
      <c r="AA38" s="69"/>
      <c r="AB38" s="70"/>
      <c r="AC38" s="69"/>
      <c r="AD38" s="70"/>
      <c r="AE38" s="56">
        <f t="shared" si="0"/>
        <v>3</v>
      </c>
      <c r="AF38" s="57">
        <f t="shared" si="1"/>
        <v>1</v>
      </c>
      <c r="AG38" s="14">
        <f t="shared" si="2"/>
        <v>2</v>
      </c>
    </row>
    <row r="39" spans="1:33" x14ac:dyDescent="0.3">
      <c r="A39" s="8"/>
      <c r="B39" s="4"/>
      <c r="C39" s="71"/>
      <c r="D39" s="72"/>
      <c r="E39" s="71"/>
      <c r="F39" s="72"/>
      <c r="G39" s="71"/>
      <c r="H39" s="72"/>
      <c r="I39" s="71"/>
      <c r="J39" s="72"/>
      <c r="K39" s="71"/>
      <c r="L39" s="72"/>
      <c r="M39" s="71"/>
      <c r="N39" s="72"/>
      <c r="O39" s="71"/>
      <c r="P39" s="72"/>
      <c r="Q39" s="71"/>
      <c r="R39" s="72"/>
      <c r="S39" s="78"/>
      <c r="T39" s="79"/>
      <c r="U39" s="78"/>
      <c r="V39" s="79"/>
      <c r="W39" s="71"/>
      <c r="X39" s="72"/>
      <c r="Y39" s="71"/>
      <c r="Z39" s="72"/>
      <c r="AA39" s="71"/>
      <c r="AB39" s="72"/>
      <c r="AC39" s="71"/>
      <c r="AD39" s="72"/>
      <c r="AE39" s="56">
        <f t="shared" ref="AE39:AE43" si="3">SUM(C39:AD39)</f>
        <v>0</v>
      </c>
      <c r="AF39" s="57">
        <f t="shared" si="1"/>
        <v>0</v>
      </c>
      <c r="AG39" s="14">
        <f t="shared" si="2"/>
        <v>0</v>
      </c>
    </row>
    <row r="40" spans="1:33" x14ac:dyDescent="0.3">
      <c r="A40" s="8"/>
      <c r="B40" s="4"/>
      <c r="C40" s="71"/>
      <c r="D40" s="72"/>
      <c r="E40" s="71"/>
      <c r="F40" s="72"/>
      <c r="G40" s="71"/>
      <c r="H40" s="72"/>
      <c r="I40" s="71"/>
      <c r="J40" s="72"/>
      <c r="K40" s="71"/>
      <c r="L40" s="72"/>
      <c r="M40" s="71"/>
      <c r="N40" s="72"/>
      <c r="O40" s="71"/>
      <c r="P40" s="72"/>
      <c r="Q40" s="71"/>
      <c r="R40" s="72"/>
      <c r="S40" s="78"/>
      <c r="T40" s="79"/>
      <c r="U40" s="71"/>
      <c r="V40" s="72"/>
      <c r="W40" s="71"/>
      <c r="X40" s="72"/>
      <c r="Y40" s="71"/>
      <c r="Z40" s="72"/>
      <c r="AA40" s="71"/>
      <c r="AB40" s="72"/>
      <c r="AC40" s="71"/>
      <c r="AD40" s="72"/>
      <c r="AE40" s="56">
        <f t="shared" si="3"/>
        <v>0</v>
      </c>
      <c r="AF40" s="57">
        <f t="shared" si="1"/>
        <v>0</v>
      </c>
      <c r="AG40" s="14">
        <f t="shared" si="2"/>
        <v>0</v>
      </c>
    </row>
    <row r="41" spans="1:33" x14ac:dyDescent="0.3">
      <c r="A41" s="8"/>
      <c r="B41" s="4"/>
      <c r="C41" s="71"/>
      <c r="D41" s="72"/>
      <c r="E41" s="71"/>
      <c r="F41" s="72"/>
      <c r="G41" s="71"/>
      <c r="H41" s="72"/>
      <c r="I41" s="71"/>
      <c r="J41" s="72"/>
      <c r="K41" s="71"/>
      <c r="L41" s="72"/>
      <c r="M41" s="71"/>
      <c r="N41" s="72"/>
      <c r="O41" s="71"/>
      <c r="P41" s="72"/>
      <c r="Q41" s="71"/>
      <c r="R41" s="72"/>
      <c r="S41" s="78"/>
      <c r="T41" s="79"/>
      <c r="U41" s="71"/>
      <c r="V41" s="72"/>
      <c r="W41" s="71"/>
      <c r="X41" s="72"/>
      <c r="Y41" s="71"/>
      <c r="Z41" s="72"/>
      <c r="AA41" s="71"/>
      <c r="AB41" s="72"/>
      <c r="AC41" s="71"/>
      <c r="AD41" s="72"/>
      <c r="AE41" s="56">
        <f t="shared" si="3"/>
        <v>0</v>
      </c>
      <c r="AF41" s="57">
        <f t="shared" si="1"/>
        <v>0</v>
      </c>
      <c r="AG41" s="14">
        <f t="shared" si="2"/>
        <v>0</v>
      </c>
    </row>
    <row r="42" spans="1:33" x14ac:dyDescent="0.3">
      <c r="A42" s="8"/>
      <c r="B42" s="4"/>
      <c r="C42" s="71"/>
      <c r="D42" s="72"/>
      <c r="E42" s="71"/>
      <c r="F42" s="72"/>
      <c r="G42" s="71"/>
      <c r="H42" s="72"/>
      <c r="I42" s="71"/>
      <c r="J42" s="72"/>
      <c r="K42" s="71"/>
      <c r="L42" s="72"/>
      <c r="M42" s="71"/>
      <c r="N42" s="72"/>
      <c r="O42" s="71"/>
      <c r="P42" s="72"/>
      <c r="Q42" s="71"/>
      <c r="R42" s="72"/>
      <c r="S42" s="78"/>
      <c r="T42" s="79"/>
      <c r="U42" s="71"/>
      <c r="V42" s="72"/>
      <c r="W42" s="71"/>
      <c r="X42" s="72"/>
      <c r="Y42" s="71"/>
      <c r="Z42" s="72"/>
      <c r="AA42" s="71"/>
      <c r="AB42" s="72"/>
      <c r="AC42" s="71"/>
      <c r="AD42" s="72"/>
      <c r="AE42" s="56">
        <f t="shared" si="3"/>
        <v>0</v>
      </c>
      <c r="AF42" s="57">
        <f t="shared" si="1"/>
        <v>0</v>
      </c>
      <c r="AG42" s="14">
        <f t="shared" si="2"/>
        <v>0</v>
      </c>
    </row>
    <row r="43" spans="1:33" x14ac:dyDescent="0.3">
      <c r="A43" s="4"/>
      <c r="B43" s="4"/>
      <c r="C43" s="71"/>
      <c r="D43" s="72"/>
      <c r="E43" s="71"/>
      <c r="F43" s="72"/>
      <c r="G43" s="71"/>
      <c r="H43" s="72"/>
      <c r="I43" s="71"/>
      <c r="J43" s="72"/>
      <c r="K43" s="71"/>
      <c r="L43" s="72"/>
      <c r="M43" s="71"/>
      <c r="N43" s="72"/>
      <c r="O43" s="71"/>
      <c r="P43" s="72"/>
      <c r="Q43" s="71"/>
      <c r="R43" s="72"/>
      <c r="S43" s="78"/>
      <c r="T43" s="79"/>
      <c r="U43" s="71"/>
      <c r="V43" s="72"/>
      <c r="W43" s="71"/>
      <c r="X43" s="72"/>
      <c r="Y43" s="71"/>
      <c r="Z43" s="72"/>
      <c r="AA43" s="71"/>
      <c r="AB43" s="72"/>
      <c r="AC43" s="71"/>
      <c r="AD43" s="72"/>
      <c r="AE43" s="56">
        <f t="shared" si="3"/>
        <v>0</v>
      </c>
      <c r="AF43" s="57">
        <f t="shared" si="1"/>
        <v>0</v>
      </c>
      <c r="AG43" s="14">
        <f t="shared" si="2"/>
        <v>0</v>
      </c>
    </row>
    <row r="44" spans="1:33" ht="14.4" thickBot="1" x14ac:dyDescent="0.35">
      <c r="C44" s="34">
        <f t="shared" ref="C44:AE44" si="4">SUM(C6:C43)</f>
        <v>0</v>
      </c>
      <c r="D44" s="42">
        <f t="shared" si="4"/>
        <v>0</v>
      </c>
      <c r="E44" s="34">
        <f t="shared" si="4"/>
        <v>0</v>
      </c>
      <c r="F44" s="42">
        <f t="shared" si="4"/>
        <v>0</v>
      </c>
      <c r="G44" s="34">
        <f t="shared" si="4"/>
        <v>0</v>
      </c>
      <c r="H44" s="42">
        <f t="shared" si="4"/>
        <v>0</v>
      </c>
      <c r="I44" s="34">
        <f t="shared" si="4"/>
        <v>0</v>
      </c>
      <c r="J44" s="42">
        <f t="shared" si="4"/>
        <v>0</v>
      </c>
      <c r="K44" s="34">
        <f t="shared" si="4"/>
        <v>2</v>
      </c>
      <c r="L44" s="42">
        <f t="shared" si="4"/>
        <v>10</v>
      </c>
      <c r="M44" s="34">
        <f t="shared" si="4"/>
        <v>0</v>
      </c>
      <c r="N44" s="42">
        <f t="shared" si="4"/>
        <v>0</v>
      </c>
      <c r="O44" s="34">
        <f t="shared" si="4"/>
        <v>0</v>
      </c>
      <c r="P44" s="42">
        <f t="shared" si="4"/>
        <v>0</v>
      </c>
      <c r="Q44" s="34">
        <f t="shared" si="4"/>
        <v>0</v>
      </c>
      <c r="R44" s="42">
        <f t="shared" si="4"/>
        <v>0</v>
      </c>
      <c r="S44" s="34">
        <f t="shared" si="4"/>
        <v>5</v>
      </c>
      <c r="T44" s="42">
        <f t="shared" si="4"/>
        <v>4</v>
      </c>
      <c r="U44" s="34">
        <f t="shared" si="4"/>
        <v>4</v>
      </c>
      <c r="V44" s="42">
        <f t="shared" si="4"/>
        <v>6</v>
      </c>
      <c r="W44" s="34">
        <f t="shared" si="4"/>
        <v>0</v>
      </c>
      <c r="X44" s="47">
        <f t="shared" si="4"/>
        <v>0</v>
      </c>
      <c r="Y44" s="46">
        <f t="shared" si="4"/>
        <v>0</v>
      </c>
      <c r="Z44" s="47">
        <f t="shared" si="4"/>
        <v>0</v>
      </c>
      <c r="AA44" s="34">
        <f t="shared" si="4"/>
        <v>0</v>
      </c>
      <c r="AB44" s="42">
        <f t="shared" si="4"/>
        <v>0</v>
      </c>
      <c r="AC44" s="34">
        <f t="shared" si="4"/>
        <v>3</v>
      </c>
      <c r="AD44" s="42">
        <f t="shared" si="4"/>
        <v>0</v>
      </c>
      <c r="AE44" s="40">
        <f t="shared" si="4"/>
        <v>34</v>
      </c>
      <c r="AF44" s="58">
        <f t="shared" ref="AF44:AG44" si="5">SUM(AF6:AF43)</f>
        <v>14</v>
      </c>
      <c r="AG44" s="59">
        <f t="shared" si="5"/>
        <v>20</v>
      </c>
    </row>
    <row r="45" spans="1:33" ht="14.4" thickBot="1" x14ac:dyDescent="0.35">
      <c r="X45" s="136">
        <f>SUM(C44:AD44)</f>
        <v>34</v>
      </c>
      <c r="Y45" s="166"/>
      <c r="Z45" s="137"/>
      <c r="AF45" s="136">
        <f>+AF44+AG44</f>
        <v>34</v>
      </c>
      <c r="AG45" s="137"/>
    </row>
  </sheetData>
  <mergeCells count="19">
    <mergeCell ref="B1:AG1"/>
    <mergeCell ref="AC3:AD4"/>
    <mergeCell ref="W3:X4"/>
    <mergeCell ref="AA3:AB4"/>
    <mergeCell ref="C3:F3"/>
    <mergeCell ref="I3:J4"/>
    <mergeCell ref="M3:N4"/>
    <mergeCell ref="S3:T4"/>
    <mergeCell ref="U3:V4"/>
    <mergeCell ref="Y3:Z4"/>
    <mergeCell ref="Q3:R4"/>
    <mergeCell ref="C4:D4"/>
    <mergeCell ref="G3:H4"/>
    <mergeCell ref="O3:P4"/>
    <mergeCell ref="AF45:AG45"/>
    <mergeCell ref="X45:Z45"/>
    <mergeCell ref="AE3:AE5"/>
    <mergeCell ref="K3:L4"/>
    <mergeCell ref="E4:F4"/>
  </mergeCells>
  <phoneticPr fontId="1" type="noConversion"/>
  <pageMargins left="0.17" right="0.16" top="0.17" bottom="0.18" header="0.17" footer="0.18"/>
  <pageSetup paperSize="9" orientation="landscape" r:id="rId1"/>
  <headerFooter alignWithMargins="0"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745B-0204-4455-854E-2E76011E12EA}">
  <sheetPr>
    <tabColor rgb="FF0000FF"/>
  </sheetPr>
  <dimension ref="A1:CQ45"/>
  <sheetViews>
    <sheetView zoomScale="85" zoomScaleNormal="85" workbookViewId="0">
      <pane xSplit="2" ySplit="1" topLeftCell="O2" activePane="bottomRight" state="frozen"/>
      <selection pane="topRight" activeCell="C1" sqref="C1"/>
      <selection pane="bottomLeft" activeCell="A2" sqref="A2"/>
      <selection pane="bottomRight" activeCell="A24" sqref="A24:XFD24"/>
    </sheetView>
  </sheetViews>
  <sheetFormatPr baseColWidth="10" defaultColWidth="11.44140625" defaultRowHeight="13.8" x14ac:dyDescent="0.3"/>
  <cols>
    <col min="1" max="1" width="9.44140625" style="1" bestFit="1" customWidth="1"/>
    <col min="2" max="2" width="22.21875" style="1" bestFit="1" customWidth="1"/>
    <col min="3" max="6" width="4.109375" style="5" bestFit="1" customWidth="1"/>
    <col min="7" max="8" width="2.88671875" style="5" bestFit="1" customWidth="1"/>
    <col min="9" max="10" width="4.109375" style="5" bestFit="1" customWidth="1"/>
    <col min="11" max="13" width="2.88671875" style="5" bestFit="1" customWidth="1"/>
    <col min="14" max="14" width="4.109375" style="5" bestFit="1" customWidth="1"/>
    <col min="15" max="15" width="2.88671875" style="5" bestFit="1" customWidth="1"/>
    <col min="16" max="16" width="4.109375" style="5" bestFit="1" customWidth="1"/>
    <col min="17" max="25" width="2.88671875" style="5" bestFit="1" customWidth="1"/>
    <col min="26" max="26" width="4.109375" style="5" bestFit="1" customWidth="1"/>
    <col min="27" max="34" width="2.88671875" style="5" bestFit="1" customWidth="1"/>
    <col min="35" max="36" width="4.109375" style="5" bestFit="1" customWidth="1"/>
    <col min="37" max="38" width="2.88671875" style="5" bestFit="1" customWidth="1"/>
    <col min="39" max="40" width="3.77734375" style="5" customWidth="1"/>
    <col min="41" max="44" width="2.88671875" style="5" bestFit="1" customWidth="1"/>
    <col min="45" max="48" width="4.109375" style="5" bestFit="1" customWidth="1"/>
    <col min="49" max="49" width="2.88671875" style="5" bestFit="1" customWidth="1"/>
    <col min="50" max="50" width="4.109375" style="5" customWidth="1"/>
    <col min="51" max="54" width="2.88671875" style="5" bestFit="1" customWidth="1"/>
    <col min="55" max="56" width="4.44140625" style="5" customWidth="1"/>
    <col min="57" max="60" width="3.44140625" style="5" customWidth="1"/>
    <col min="61" max="66" width="2.88671875" style="5" bestFit="1" customWidth="1"/>
    <col min="67" max="68" width="3.77734375" style="5" customWidth="1"/>
    <col min="69" max="70" width="4.109375" style="5" bestFit="1" customWidth="1"/>
    <col min="71" max="72" width="2.88671875" style="5" bestFit="1" customWidth="1"/>
    <col min="73" max="74" width="4" style="5" customWidth="1"/>
    <col min="75" max="78" width="2.88671875" style="5" bestFit="1" customWidth="1"/>
    <col min="79" max="80" width="4.44140625" style="5" customWidth="1"/>
    <col min="81" max="82" width="2.88671875" style="5" bestFit="1" customWidth="1"/>
    <col min="83" max="84" width="4.109375" style="5" bestFit="1" customWidth="1"/>
    <col min="85" max="86" width="3.44140625" style="5" customWidth="1"/>
    <col min="87" max="92" width="2.88671875" style="5" bestFit="1" customWidth="1"/>
    <col min="93" max="95" width="5.21875" style="1" bestFit="1" customWidth="1"/>
    <col min="96" max="16384" width="11.44140625" style="1"/>
  </cols>
  <sheetData>
    <row r="1" spans="1:95" s="50" customFormat="1" ht="18" x14ac:dyDescent="0.35">
      <c r="B1" s="89" t="s">
        <v>119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</row>
    <row r="2" spans="1:95" ht="13.5" customHeight="1" thickBot="1" x14ac:dyDescent="0.35">
      <c r="CA2" s="172">
        <v>44751</v>
      </c>
      <c r="CB2" s="173"/>
    </row>
    <row r="3" spans="1:95" s="16" customFormat="1" ht="13.5" customHeight="1" thickBot="1" x14ac:dyDescent="0.35">
      <c r="C3" s="186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8"/>
      <c r="O3" s="150" t="s">
        <v>4</v>
      </c>
      <c r="P3" s="151"/>
      <c r="Q3" s="150" t="s">
        <v>2</v>
      </c>
      <c r="R3" s="151"/>
      <c r="S3" s="177" t="s">
        <v>78</v>
      </c>
      <c r="T3" s="151"/>
      <c r="U3" s="150" t="s">
        <v>6</v>
      </c>
      <c r="V3" s="151"/>
      <c r="W3" s="150" t="s">
        <v>19</v>
      </c>
      <c r="X3" s="151"/>
      <c r="Y3" s="150" t="s">
        <v>18</v>
      </c>
      <c r="Z3" s="151"/>
      <c r="AA3" s="150" t="s">
        <v>21</v>
      </c>
      <c r="AB3" s="151"/>
      <c r="AC3" s="150" t="s">
        <v>7</v>
      </c>
      <c r="AD3" s="151"/>
      <c r="AE3" s="150" t="s">
        <v>8</v>
      </c>
      <c r="AF3" s="151"/>
      <c r="AG3" s="150" t="s">
        <v>9</v>
      </c>
      <c r="AH3" s="151"/>
      <c r="AI3" s="180" t="s">
        <v>45</v>
      </c>
      <c r="AJ3" s="181"/>
      <c r="AK3" s="181"/>
      <c r="AL3" s="182"/>
      <c r="AM3" s="177" t="s">
        <v>187</v>
      </c>
      <c r="AN3" s="151"/>
      <c r="AO3" s="150"/>
      <c r="AP3" s="184"/>
      <c r="AQ3" s="169" t="s">
        <v>50</v>
      </c>
      <c r="AR3" s="169"/>
      <c r="AS3" s="169"/>
      <c r="AT3" s="169"/>
      <c r="AU3" s="184" t="s">
        <v>36</v>
      </c>
      <c r="AV3" s="151"/>
      <c r="AW3" s="150" t="s">
        <v>17</v>
      </c>
      <c r="AX3" s="151"/>
      <c r="AY3" s="177" t="s">
        <v>150</v>
      </c>
      <c r="AZ3" s="151"/>
      <c r="BA3" s="177" t="s">
        <v>92</v>
      </c>
      <c r="BB3" s="151"/>
      <c r="BC3" s="169" t="s">
        <v>188</v>
      </c>
      <c r="BD3" s="170"/>
      <c r="BE3" s="150" t="s">
        <v>13</v>
      </c>
      <c r="BF3" s="151"/>
      <c r="BG3" s="150" t="s">
        <v>182</v>
      </c>
      <c r="BH3" s="151"/>
      <c r="BI3" s="180" t="s">
        <v>47</v>
      </c>
      <c r="BJ3" s="181"/>
      <c r="BK3" s="181"/>
      <c r="BL3" s="181"/>
      <c r="BM3" s="181"/>
      <c r="BN3" s="182"/>
      <c r="BO3" s="180" t="s">
        <v>97</v>
      </c>
      <c r="BP3" s="182"/>
      <c r="BQ3" s="177" t="s">
        <v>184</v>
      </c>
      <c r="BR3" s="151"/>
      <c r="BS3" s="177"/>
      <c r="BT3" s="151"/>
      <c r="BU3" s="150" t="s">
        <v>28</v>
      </c>
      <c r="BV3" s="151"/>
      <c r="BW3" s="180" t="s">
        <v>48</v>
      </c>
      <c r="BX3" s="181"/>
      <c r="BY3" s="181"/>
      <c r="BZ3" s="182"/>
      <c r="CA3" s="150" t="s">
        <v>22</v>
      </c>
      <c r="CB3" s="151"/>
      <c r="CC3" s="177" t="s">
        <v>183</v>
      </c>
      <c r="CD3" s="151"/>
      <c r="CE3" s="150" t="s">
        <v>14</v>
      </c>
      <c r="CF3" s="151"/>
      <c r="CG3" s="150" t="s">
        <v>77</v>
      </c>
      <c r="CH3" s="151"/>
      <c r="CI3" s="177" t="s">
        <v>88</v>
      </c>
      <c r="CJ3" s="151"/>
      <c r="CK3" s="177" t="s">
        <v>185</v>
      </c>
      <c r="CL3" s="151"/>
      <c r="CM3" s="150" t="s">
        <v>20</v>
      </c>
      <c r="CN3" s="151"/>
      <c r="CO3" s="167" t="s">
        <v>117</v>
      </c>
    </row>
    <row r="4" spans="1:95" s="12" customFormat="1" ht="14.4" thickBot="1" x14ac:dyDescent="0.35">
      <c r="B4" s="9" t="s">
        <v>0</v>
      </c>
      <c r="C4" s="177" t="s">
        <v>41</v>
      </c>
      <c r="D4" s="183"/>
      <c r="E4" s="95" t="s">
        <v>42</v>
      </c>
      <c r="F4" s="97"/>
      <c r="G4" s="95" t="s">
        <v>43</v>
      </c>
      <c r="H4" s="97"/>
      <c r="I4" s="92" t="s">
        <v>5</v>
      </c>
      <c r="J4" s="94"/>
      <c r="K4" s="95" t="s">
        <v>44</v>
      </c>
      <c r="L4" s="97"/>
      <c r="M4" s="95" t="s">
        <v>35</v>
      </c>
      <c r="N4" s="97"/>
      <c r="O4" s="178"/>
      <c r="P4" s="179"/>
      <c r="Q4" s="178"/>
      <c r="R4" s="179"/>
      <c r="S4" s="178"/>
      <c r="T4" s="179"/>
      <c r="U4" s="178"/>
      <c r="V4" s="179"/>
      <c r="W4" s="178"/>
      <c r="X4" s="179"/>
      <c r="Y4" s="178"/>
      <c r="Z4" s="179"/>
      <c r="AA4" s="178"/>
      <c r="AB4" s="179"/>
      <c r="AC4" s="178"/>
      <c r="AD4" s="179"/>
      <c r="AE4" s="178"/>
      <c r="AF4" s="179"/>
      <c r="AG4" s="178"/>
      <c r="AH4" s="179"/>
      <c r="AI4" s="95" t="s">
        <v>181</v>
      </c>
      <c r="AJ4" s="97"/>
      <c r="AK4" s="95" t="s">
        <v>46</v>
      </c>
      <c r="AL4" s="97"/>
      <c r="AM4" s="178"/>
      <c r="AN4" s="179"/>
      <c r="AO4" s="178"/>
      <c r="AP4" s="185"/>
      <c r="AQ4" s="169" t="s">
        <v>84</v>
      </c>
      <c r="AR4" s="169"/>
      <c r="AS4" s="169" t="s">
        <v>186</v>
      </c>
      <c r="AT4" s="169"/>
      <c r="AU4" s="185"/>
      <c r="AV4" s="179"/>
      <c r="AW4" s="178"/>
      <c r="AX4" s="179"/>
      <c r="AY4" s="178"/>
      <c r="AZ4" s="179"/>
      <c r="BA4" s="178"/>
      <c r="BB4" s="179"/>
      <c r="BC4" s="170"/>
      <c r="BD4" s="170"/>
      <c r="BE4" s="178"/>
      <c r="BF4" s="179"/>
      <c r="BG4" s="178"/>
      <c r="BH4" s="179"/>
      <c r="BI4" s="174" t="s">
        <v>84</v>
      </c>
      <c r="BJ4" s="153"/>
      <c r="BK4" s="174" t="s">
        <v>96</v>
      </c>
      <c r="BL4" s="153"/>
      <c r="BM4" s="175"/>
      <c r="BN4" s="176"/>
      <c r="BO4" s="95" t="s">
        <v>98</v>
      </c>
      <c r="BP4" s="97"/>
      <c r="BQ4" s="178"/>
      <c r="BR4" s="179"/>
      <c r="BS4" s="178"/>
      <c r="BT4" s="179"/>
      <c r="BU4" s="178"/>
      <c r="BV4" s="179"/>
      <c r="BW4" s="95" t="s">
        <v>93</v>
      </c>
      <c r="BX4" s="97"/>
      <c r="BY4" s="95" t="s">
        <v>104</v>
      </c>
      <c r="BZ4" s="97"/>
      <c r="CA4" s="178"/>
      <c r="CB4" s="179"/>
      <c r="CC4" s="178"/>
      <c r="CD4" s="179"/>
      <c r="CE4" s="178"/>
      <c r="CF4" s="179"/>
      <c r="CG4" s="178"/>
      <c r="CH4" s="179"/>
      <c r="CI4" s="178"/>
      <c r="CJ4" s="179"/>
      <c r="CK4" s="178"/>
      <c r="CL4" s="179"/>
      <c r="CM4" s="178"/>
      <c r="CN4" s="179"/>
      <c r="CO4" s="168"/>
    </row>
    <row r="5" spans="1:95" s="12" customFormat="1" x14ac:dyDescent="0.25">
      <c r="C5" s="67" t="s">
        <v>51</v>
      </c>
      <c r="D5" s="68" t="s">
        <v>52</v>
      </c>
      <c r="E5" s="67" t="s">
        <v>51</v>
      </c>
      <c r="F5" s="68" t="s">
        <v>52</v>
      </c>
      <c r="G5" s="67" t="s">
        <v>51</v>
      </c>
      <c r="H5" s="68" t="s">
        <v>52</v>
      </c>
      <c r="I5" s="67" t="s">
        <v>51</v>
      </c>
      <c r="J5" s="68" t="s">
        <v>52</v>
      </c>
      <c r="K5" s="67" t="s">
        <v>51</v>
      </c>
      <c r="L5" s="68" t="s">
        <v>52</v>
      </c>
      <c r="M5" s="67" t="s">
        <v>51</v>
      </c>
      <c r="N5" s="68" t="s">
        <v>52</v>
      </c>
      <c r="O5" s="67" t="s">
        <v>51</v>
      </c>
      <c r="P5" s="68" t="s">
        <v>52</v>
      </c>
      <c r="Q5" s="67" t="s">
        <v>51</v>
      </c>
      <c r="R5" s="68" t="s">
        <v>52</v>
      </c>
      <c r="S5" s="67" t="s">
        <v>51</v>
      </c>
      <c r="T5" s="68" t="s">
        <v>52</v>
      </c>
      <c r="U5" s="67" t="s">
        <v>51</v>
      </c>
      <c r="V5" s="68" t="s">
        <v>52</v>
      </c>
      <c r="W5" s="67" t="s">
        <v>51</v>
      </c>
      <c r="X5" s="68" t="s">
        <v>52</v>
      </c>
      <c r="Y5" s="67" t="s">
        <v>51</v>
      </c>
      <c r="Z5" s="68" t="s">
        <v>52</v>
      </c>
      <c r="AA5" s="67" t="s">
        <v>51</v>
      </c>
      <c r="AB5" s="68" t="s">
        <v>52</v>
      </c>
      <c r="AC5" s="67" t="s">
        <v>51</v>
      </c>
      <c r="AD5" s="68" t="s">
        <v>52</v>
      </c>
      <c r="AE5" s="67" t="s">
        <v>51</v>
      </c>
      <c r="AF5" s="68" t="s">
        <v>52</v>
      </c>
      <c r="AG5" s="67" t="s">
        <v>51</v>
      </c>
      <c r="AH5" s="68" t="s">
        <v>52</v>
      </c>
      <c r="AI5" s="67" t="s">
        <v>51</v>
      </c>
      <c r="AJ5" s="68" t="s">
        <v>52</v>
      </c>
      <c r="AK5" s="67" t="s">
        <v>51</v>
      </c>
      <c r="AL5" s="68" t="s">
        <v>52</v>
      </c>
      <c r="AM5" s="67" t="s">
        <v>51</v>
      </c>
      <c r="AN5" s="68" t="s">
        <v>52</v>
      </c>
      <c r="AO5" s="67" t="s">
        <v>51</v>
      </c>
      <c r="AP5" s="68" t="s">
        <v>52</v>
      </c>
      <c r="AQ5" s="75" t="s">
        <v>51</v>
      </c>
      <c r="AR5" s="76" t="s">
        <v>52</v>
      </c>
      <c r="AS5" s="75" t="s">
        <v>51</v>
      </c>
      <c r="AT5" s="76" t="s">
        <v>52</v>
      </c>
      <c r="AU5" s="67" t="s">
        <v>51</v>
      </c>
      <c r="AV5" s="68" t="s">
        <v>52</v>
      </c>
      <c r="AW5" s="67" t="s">
        <v>51</v>
      </c>
      <c r="AX5" s="68" t="s">
        <v>52</v>
      </c>
      <c r="AY5" s="67" t="s">
        <v>51</v>
      </c>
      <c r="AZ5" s="68" t="s">
        <v>52</v>
      </c>
      <c r="BA5" s="67" t="s">
        <v>51</v>
      </c>
      <c r="BB5" s="68" t="s">
        <v>52</v>
      </c>
      <c r="BC5" s="67" t="s">
        <v>51</v>
      </c>
      <c r="BD5" s="68" t="s">
        <v>52</v>
      </c>
      <c r="BE5" s="67" t="s">
        <v>51</v>
      </c>
      <c r="BF5" s="68" t="s">
        <v>52</v>
      </c>
      <c r="BG5" s="67" t="s">
        <v>51</v>
      </c>
      <c r="BH5" s="68" t="s">
        <v>52</v>
      </c>
      <c r="BI5" s="67" t="s">
        <v>51</v>
      </c>
      <c r="BJ5" s="68" t="s">
        <v>52</v>
      </c>
      <c r="BK5" s="67" t="s">
        <v>51</v>
      </c>
      <c r="BL5" s="68" t="s">
        <v>52</v>
      </c>
      <c r="BM5" s="67" t="s">
        <v>51</v>
      </c>
      <c r="BN5" s="68" t="s">
        <v>52</v>
      </c>
      <c r="BO5" s="67" t="s">
        <v>51</v>
      </c>
      <c r="BP5" s="68" t="s">
        <v>52</v>
      </c>
      <c r="BQ5" s="67" t="s">
        <v>51</v>
      </c>
      <c r="BR5" s="68" t="s">
        <v>52</v>
      </c>
      <c r="BS5" s="67" t="s">
        <v>51</v>
      </c>
      <c r="BT5" s="68" t="s">
        <v>52</v>
      </c>
      <c r="BU5" s="67" t="s">
        <v>51</v>
      </c>
      <c r="BV5" s="68" t="s">
        <v>52</v>
      </c>
      <c r="BW5" s="67" t="s">
        <v>51</v>
      </c>
      <c r="BX5" s="68" t="s">
        <v>52</v>
      </c>
      <c r="BY5" s="67" t="s">
        <v>51</v>
      </c>
      <c r="BZ5" s="68" t="s">
        <v>52</v>
      </c>
      <c r="CA5" s="67" t="s">
        <v>51</v>
      </c>
      <c r="CB5" s="68" t="s">
        <v>52</v>
      </c>
      <c r="CC5" s="67" t="s">
        <v>51</v>
      </c>
      <c r="CD5" s="68" t="s">
        <v>52</v>
      </c>
      <c r="CE5" s="67" t="s">
        <v>51</v>
      </c>
      <c r="CF5" s="68" t="s">
        <v>52</v>
      </c>
      <c r="CG5" s="67" t="s">
        <v>51</v>
      </c>
      <c r="CH5" s="68" t="s">
        <v>52</v>
      </c>
      <c r="CI5" s="67" t="s">
        <v>51</v>
      </c>
      <c r="CJ5" s="68" t="s">
        <v>52</v>
      </c>
      <c r="CK5" s="67" t="s">
        <v>51</v>
      </c>
      <c r="CL5" s="68" t="s">
        <v>52</v>
      </c>
      <c r="CM5" s="67" t="s">
        <v>51</v>
      </c>
      <c r="CN5" s="68" t="s">
        <v>52</v>
      </c>
      <c r="CO5" s="168"/>
      <c r="CP5" s="52" t="s">
        <v>51</v>
      </c>
      <c r="CQ5" s="53" t="s">
        <v>52</v>
      </c>
    </row>
    <row r="6" spans="1:95" x14ac:dyDescent="0.3">
      <c r="A6" s="6" t="s">
        <v>79</v>
      </c>
      <c r="B6" s="64" t="s">
        <v>166</v>
      </c>
      <c r="C6" s="78"/>
      <c r="D6" s="79"/>
      <c r="E6" s="78"/>
      <c r="F6" s="79"/>
      <c r="G6" s="78"/>
      <c r="H6" s="79"/>
      <c r="I6" s="78"/>
      <c r="J6" s="79"/>
      <c r="K6" s="78"/>
      <c r="L6" s="79"/>
      <c r="M6" s="78"/>
      <c r="N6" s="79"/>
      <c r="O6" s="78"/>
      <c r="P6" s="79"/>
      <c r="Q6" s="78"/>
      <c r="R6" s="79"/>
      <c r="S6" s="78"/>
      <c r="T6" s="79"/>
      <c r="U6" s="78"/>
      <c r="V6" s="79"/>
      <c r="W6" s="78"/>
      <c r="X6" s="79"/>
      <c r="Y6" s="78"/>
      <c r="Z6" s="79"/>
      <c r="AA6" s="78"/>
      <c r="AB6" s="79"/>
      <c r="AC6" s="78"/>
      <c r="AD6" s="79"/>
      <c r="AE6" s="78"/>
      <c r="AF6" s="79"/>
      <c r="AG6" s="78"/>
      <c r="AH6" s="79"/>
      <c r="AI6" s="78"/>
      <c r="AJ6" s="79"/>
      <c r="AK6" s="78"/>
      <c r="AL6" s="79"/>
      <c r="AM6" s="78"/>
      <c r="AN6" s="79"/>
      <c r="AO6" s="78"/>
      <c r="AP6" s="79"/>
      <c r="AQ6" s="78"/>
      <c r="AR6" s="79"/>
      <c r="AS6" s="78"/>
      <c r="AT6" s="79"/>
      <c r="AU6" s="78"/>
      <c r="AV6" s="79"/>
      <c r="AW6" s="78"/>
      <c r="AX6" s="79"/>
      <c r="AY6" s="78"/>
      <c r="AZ6" s="79"/>
      <c r="BA6" s="78"/>
      <c r="BB6" s="79"/>
      <c r="BC6" s="69"/>
      <c r="BD6" s="70"/>
      <c r="BE6" s="78"/>
      <c r="BF6" s="79"/>
      <c r="BG6" s="78"/>
      <c r="BH6" s="79"/>
      <c r="BI6" s="78"/>
      <c r="BJ6" s="79"/>
      <c r="BK6" s="78"/>
      <c r="BL6" s="79"/>
      <c r="BM6" s="78"/>
      <c r="BN6" s="79"/>
      <c r="BO6" s="78"/>
      <c r="BP6" s="79"/>
      <c r="BQ6" s="78"/>
      <c r="BR6" s="79"/>
      <c r="BS6" s="78"/>
      <c r="BT6" s="79"/>
      <c r="BU6" s="78"/>
      <c r="BV6" s="79"/>
      <c r="BW6" s="78"/>
      <c r="BX6" s="79"/>
      <c r="BY6" s="78"/>
      <c r="BZ6" s="79"/>
      <c r="CA6" s="78"/>
      <c r="CB6" s="79"/>
      <c r="CC6" s="78"/>
      <c r="CD6" s="79"/>
      <c r="CE6" s="78"/>
      <c r="CF6" s="79"/>
      <c r="CG6" s="78"/>
      <c r="CH6" s="79"/>
      <c r="CI6" s="78"/>
      <c r="CJ6" s="79"/>
      <c r="CK6" s="78"/>
      <c r="CL6" s="79"/>
      <c r="CM6" s="78"/>
      <c r="CN6" s="80"/>
      <c r="CO6" s="40">
        <f>SUM(C6:CN6)</f>
        <v>0</v>
      </c>
      <c r="CP6" s="18">
        <f>+C6+E6+G6+I6+K6+M6+O6+Q6+S6+U6+W6+Y6+AA6+AC6+AE6+AG6+AI6+AK6+AM6+AO6+AQ6+AS6+AU6+AW6+AY6+BA6+BC6+BE6+BG6+BI6+BK6+BM6+BO6+BQ6+BS6+BU6+BW6+BY6+CA6+CC6+CE6+CG6+CI6+CK6+CM6</f>
        <v>0</v>
      </c>
      <c r="CQ6" s="18">
        <f>+D6+F6+H6+J6+L6+N6+P6+R6+T6+V6+X6+Z6+AB6+AD6+AF6+AH6+AJ6+AL6+AN6+AP6+AR6+AT6+AV6+AX6+AZ6+BB6+BD6+BF6+BH6+BJ6+BL6+BN6+BP6+BR6+BT6+BV6+BX6+BZ6+CB6+CD6+CF6+CH6+CJ6+CL6+CN6</f>
        <v>0</v>
      </c>
    </row>
    <row r="7" spans="1:95" x14ac:dyDescent="0.3">
      <c r="A7" s="6" t="s">
        <v>79</v>
      </c>
      <c r="B7" s="61" t="s">
        <v>81</v>
      </c>
      <c r="C7" s="78"/>
      <c r="D7" s="79"/>
      <c r="E7" s="78"/>
      <c r="F7" s="79">
        <v>1</v>
      </c>
      <c r="G7" s="78"/>
      <c r="H7" s="79"/>
      <c r="I7" s="78"/>
      <c r="J7" s="79"/>
      <c r="K7" s="78"/>
      <c r="L7" s="79"/>
      <c r="M7" s="78"/>
      <c r="N7" s="79"/>
      <c r="O7" s="78"/>
      <c r="P7" s="79"/>
      <c r="Q7" s="78"/>
      <c r="R7" s="79"/>
      <c r="S7" s="78"/>
      <c r="T7" s="79"/>
      <c r="U7" s="78"/>
      <c r="V7" s="79"/>
      <c r="W7" s="78"/>
      <c r="X7" s="79"/>
      <c r="Y7" s="78"/>
      <c r="Z7" s="79"/>
      <c r="AA7" s="78"/>
      <c r="AB7" s="79"/>
      <c r="AC7" s="78"/>
      <c r="AD7" s="79"/>
      <c r="AE7" s="78"/>
      <c r="AF7" s="79"/>
      <c r="AG7" s="78"/>
      <c r="AH7" s="79"/>
      <c r="AI7" s="78"/>
      <c r="AJ7" s="79"/>
      <c r="AK7" s="78"/>
      <c r="AL7" s="79"/>
      <c r="AM7" s="78"/>
      <c r="AN7" s="79"/>
      <c r="AO7" s="78"/>
      <c r="AP7" s="79"/>
      <c r="AQ7" s="78"/>
      <c r="AR7" s="79"/>
      <c r="AS7" s="78"/>
      <c r="AT7" s="79"/>
      <c r="AU7" s="78"/>
      <c r="AV7" s="79"/>
      <c r="AW7" s="78"/>
      <c r="AX7" s="79"/>
      <c r="AY7" s="78"/>
      <c r="AZ7" s="79"/>
      <c r="BA7" s="78"/>
      <c r="BB7" s="79"/>
      <c r="BC7" s="69"/>
      <c r="BD7" s="70"/>
      <c r="BE7" s="78"/>
      <c r="BF7" s="79"/>
      <c r="BG7" s="78"/>
      <c r="BH7" s="79"/>
      <c r="BI7" s="78"/>
      <c r="BJ7" s="79"/>
      <c r="BK7" s="78"/>
      <c r="BL7" s="79"/>
      <c r="BM7" s="78"/>
      <c r="BN7" s="79"/>
      <c r="BO7" s="78"/>
      <c r="BP7" s="79"/>
      <c r="BQ7" s="78"/>
      <c r="BR7" s="79"/>
      <c r="BS7" s="78"/>
      <c r="BT7" s="79"/>
      <c r="BU7" s="78"/>
      <c r="BV7" s="79"/>
      <c r="BW7" s="78"/>
      <c r="BX7" s="79"/>
      <c r="BY7" s="78"/>
      <c r="BZ7" s="79"/>
      <c r="CA7" s="78"/>
      <c r="CB7" s="79"/>
      <c r="CC7" s="78"/>
      <c r="CD7" s="79"/>
      <c r="CE7" s="78"/>
      <c r="CF7" s="79"/>
      <c r="CG7" s="78"/>
      <c r="CH7" s="79"/>
      <c r="CI7" s="78"/>
      <c r="CJ7" s="79"/>
      <c r="CK7" s="78"/>
      <c r="CL7" s="79"/>
      <c r="CM7" s="78"/>
      <c r="CN7" s="80"/>
      <c r="CO7" s="40">
        <f t="shared" ref="CO7:CO38" si="0">SUM(C7:CN7)</f>
        <v>1</v>
      </c>
      <c r="CP7" s="18">
        <f t="shared" ref="CP7:CP43" si="1">+C7+E7+G7+I7+K7+M7+O7+Q7+S7+U7+W7+Y7+AA7+AC7+AE7+AG7+AI7+AK7+AM7+AO7+AQ7+AS7+AU7+AW7+AY7+BA7+BC7+BE7+BG7+BI7+BK7+BM7+BO7+BQ7+BS7+BU7+BW7+BY7+CA7+CC7+CE7+CG7+CI7+CK7+CM7</f>
        <v>0</v>
      </c>
      <c r="CQ7" s="18">
        <f t="shared" ref="CQ7:CQ43" si="2">+D7+F7+H7+J7+L7+N7+P7+R7+T7+V7+X7+Z7+AB7+AD7+AF7+AH7+AJ7+AL7+AN7+AP7+AR7+AT7+AV7+AX7+AZ7+BB7+BD7+BF7+BH7+BJ7+BL7+BN7+BP7+BR7+BT7+BV7+BX7+BZ7+CB7+CD7+CF7+CH7+CJ7+CL7+CN7</f>
        <v>1</v>
      </c>
    </row>
    <row r="8" spans="1:95" x14ac:dyDescent="0.3">
      <c r="A8" s="6" t="s">
        <v>79</v>
      </c>
      <c r="B8" s="61" t="s">
        <v>162</v>
      </c>
      <c r="C8" s="78"/>
      <c r="D8" s="79"/>
      <c r="E8" s="78"/>
      <c r="F8" s="79"/>
      <c r="G8" s="78"/>
      <c r="H8" s="79"/>
      <c r="I8" s="78"/>
      <c r="J8" s="79"/>
      <c r="K8" s="78"/>
      <c r="L8" s="79"/>
      <c r="M8" s="78"/>
      <c r="N8" s="79"/>
      <c r="O8" s="78"/>
      <c r="P8" s="79"/>
      <c r="Q8" s="78"/>
      <c r="R8" s="79"/>
      <c r="S8" s="78"/>
      <c r="T8" s="79"/>
      <c r="U8" s="78"/>
      <c r="V8" s="79"/>
      <c r="W8" s="78"/>
      <c r="X8" s="79"/>
      <c r="Y8" s="78"/>
      <c r="Z8" s="79"/>
      <c r="AA8" s="78"/>
      <c r="AB8" s="79"/>
      <c r="AC8" s="78"/>
      <c r="AD8" s="79"/>
      <c r="AE8" s="78"/>
      <c r="AF8" s="79"/>
      <c r="AG8" s="78"/>
      <c r="AH8" s="79"/>
      <c r="AI8" s="78">
        <v>1</v>
      </c>
      <c r="AJ8" s="79"/>
      <c r="AK8" s="78">
        <v>1</v>
      </c>
      <c r="AL8" s="79"/>
      <c r="AM8" s="78"/>
      <c r="AN8" s="79"/>
      <c r="AO8" s="78"/>
      <c r="AP8" s="79"/>
      <c r="AQ8" s="78"/>
      <c r="AR8" s="79"/>
      <c r="AS8" s="78"/>
      <c r="AT8" s="79"/>
      <c r="AU8" s="78"/>
      <c r="AV8" s="79"/>
      <c r="AW8" s="78"/>
      <c r="AX8" s="79"/>
      <c r="AY8" s="78"/>
      <c r="AZ8" s="79"/>
      <c r="BA8" s="78"/>
      <c r="BB8" s="79"/>
      <c r="BC8" s="69"/>
      <c r="BD8" s="70"/>
      <c r="BE8" s="78"/>
      <c r="BF8" s="79"/>
      <c r="BG8" s="78"/>
      <c r="BH8" s="79"/>
      <c r="BI8" s="78"/>
      <c r="BJ8" s="79"/>
      <c r="BK8" s="78"/>
      <c r="BL8" s="79"/>
      <c r="BM8" s="78"/>
      <c r="BN8" s="79"/>
      <c r="BO8" s="78"/>
      <c r="BP8" s="79"/>
      <c r="BQ8" s="78"/>
      <c r="BR8" s="79"/>
      <c r="BS8" s="78"/>
      <c r="BT8" s="79"/>
      <c r="BU8" s="78"/>
      <c r="BV8" s="79"/>
      <c r="BW8" s="78"/>
      <c r="BX8" s="79"/>
      <c r="BY8" s="78"/>
      <c r="BZ8" s="79"/>
      <c r="CA8" s="78"/>
      <c r="CB8" s="79"/>
      <c r="CC8" s="78"/>
      <c r="CD8" s="79"/>
      <c r="CE8" s="78"/>
      <c r="CF8" s="79"/>
      <c r="CG8" s="78"/>
      <c r="CH8" s="79"/>
      <c r="CI8" s="78"/>
      <c r="CJ8" s="79"/>
      <c r="CK8" s="78"/>
      <c r="CL8" s="79"/>
      <c r="CM8" s="78"/>
      <c r="CN8" s="80"/>
      <c r="CO8" s="40">
        <f t="shared" si="0"/>
        <v>2</v>
      </c>
      <c r="CP8" s="18">
        <f t="shared" si="1"/>
        <v>2</v>
      </c>
      <c r="CQ8" s="18">
        <f t="shared" si="2"/>
        <v>0</v>
      </c>
    </row>
    <row r="9" spans="1:95" x14ac:dyDescent="0.3">
      <c r="A9" s="6" t="s">
        <v>79</v>
      </c>
      <c r="B9" s="62" t="s">
        <v>163</v>
      </c>
      <c r="C9" s="78"/>
      <c r="D9" s="79"/>
      <c r="E9" s="78"/>
      <c r="F9" s="79"/>
      <c r="G9" s="78"/>
      <c r="H9" s="79"/>
      <c r="I9" s="78"/>
      <c r="J9" s="79"/>
      <c r="K9" s="78"/>
      <c r="L9" s="79"/>
      <c r="M9" s="78"/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Y9" s="78"/>
      <c r="Z9" s="79"/>
      <c r="AA9" s="78"/>
      <c r="AB9" s="79"/>
      <c r="AC9" s="78"/>
      <c r="AD9" s="79"/>
      <c r="AE9" s="78"/>
      <c r="AF9" s="79"/>
      <c r="AG9" s="78"/>
      <c r="AH9" s="79"/>
      <c r="AI9" s="78"/>
      <c r="AJ9" s="79"/>
      <c r="AK9" s="78"/>
      <c r="AL9" s="79"/>
      <c r="AM9" s="78"/>
      <c r="AN9" s="79"/>
      <c r="AO9" s="78"/>
      <c r="AP9" s="79"/>
      <c r="AQ9" s="78"/>
      <c r="AR9" s="79"/>
      <c r="AS9" s="78"/>
      <c r="AT9" s="79"/>
      <c r="AU9" s="78"/>
      <c r="AV9" s="79"/>
      <c r="AW9" s="78"/>
      <c r="AX9" s="79"/>
      <c r="AY9" s="78"/>
      <c r="AZ9" s="79"/>
      <c r="BA9" s="78"/>
      <c r="BB9" s="79"/>
      <c r="BC9" s="69"/>
      <c r="BD9" s="70"/>
      <c r="BE9" s="78"/>
      <c r="BF9" s="79"/>
      <c r="BG9" s="78"/>
      <c r="BH9" s="79"/>
      <c r="BI9" s="78"/>
      <c r="BJ9" s="79"/>
      <c r="BK9" s="78"/>
      <c r="BL9" s="79"/>
      <c r="BM9" s="78"/>
      <c r="BN9" s="79"/>
      <c r="BO9" s="78"/>
      <c r="BP9" s="79"/>
      <c r="BQ9" s="78"/>
      <c r="BR9" s="79"/>
      <c r="BS9" s="78"/>
      <c r="BT9" s="79"/>
      <c r="BU9" s="78"/>
      <c r="BV9" s="79"/>
      <c r="BW9" s="78"/>
      <c r="BX9" s="79"/>
      <c r="BY9" s="78"/>
      <c r="BZ9" s="79"/>
      <c r="CA9" s="78"/>
      <c r="CB9" s="79"/>
      <c r="CC9" s="78"/>
      <c r="CD9" s="79"/>
      <c r="CE9" s="78"/>
      <c r="CF9" s="79"/>
      <c r="CG9" s="78"/>
      <c r="CH9" s="79"/>
      <c r="CI9" s="78"/>
      <c r="CJ9" s="79"/>
      <c r="CK9" s="78"/>
      <c r="CL9" s="79"/>
      <c r="CM9" s="78"/>
      <c r="CN9" s="80"/>
      <c r="CO9" s="40">
        <f t="shared" si="0"/>
        <v>0</v>
      </c>
      <c r="CP9" s="18">
        <f t="shared" si="1"/>
        <v>0</v>
      </c>
      <c r="CQ9" s="18">
        <f t="shared" si="2"/>
        <v>0</v>
      </c>
    </row>
    <row r="10" spans="1:95" x14ac:dyDescent="0.3">
      <c r="A10" s="6" t="s">
        <v>79</v>
      </c>
      <c r="B10" s="61" t="s">
        <v>164</v>
      </c>
      <c r="C10" s="78"/>
      <c r="D10" s="79"/>
      <c r="E10" s="78"/>
      <c r="F10" s="79"/>
      <c r="G10" s="78"/>
      <c r="H10" s="79"/>
      <c r="I10" s="78"/>
      <c r="J10" s="79"/>
      <c r="K10" s="78"/>
      <c r="L10" s="79"/>
      <c r="M10" s="78"/>
      <c r="N10" s="79"/>
      <c r="O10" s="78"/>
      <c r="P10" s="79"/>
      <c r="Q10" s="78"/>
      <c r="R10" s="79"/>
      <c r="S10" s="78"/>
      <c r="T10" s="79"/>
      <c r="U10" s="78"/>
      <c r="V10" s="79"/>
      <c r="W10" s="78"/>
      <c r="X10" s="79"/>
      <c r="Y10" s="78"/>
      <c r="Z10" s="79"/>
      <c r="AA10" s="78"/>
      <c r="AB10" s="79"/>
      <c r="AC10" s="78"/>
      <c r="AD10" s="79"/>
      <c r="AE10" s="78"/>
      <c r="AF10" s="79"/>
      <c r="AG10" s="78"/>
      <c r="AH10" s="79"/>
      <c r="AI10" s="78"/>
      <c r="AJ10" s="79"/>
      <c r="AK10" s="78"/>
      <c r="AL10" s="79"/>
      <c r="AM10" s="78"/>
      <c r="AN10" s="79"/>
      <c r="AO10" s="78"/>
      <c r="AP10" s="79"/>
      <c r="AQ10" s="78"/>
      <c r="AR10" s="79"/>
      <c r="AS10" s="78"/>
      <c r="AT10" s="79"/>
      <c r="AU10" s="78"/>
      <c r="AV10" s="79"/>
      <c r="AW10" s="78"/>
      <c r="AX10" s="79"/>
      <c r="AY10" s="78"/>
      <c r="AZ10" s="79"/>
      <c r="BA10" s="78"/>
      <c r="BB10" s="79"/>
      <c r="BC10" s="69"/>
      <c r="BD10" s="70"/>
      <c r="BE10" s="78"/>
      <c r="BF10" s="79"/>
      <c r="BG10" s="78"/>
      <c r="BH10" s="79"/>
      <c r="BI10" s="78"/>
      <c r="BJ10" s="79"/>
      <c r="BK10" s="78"/>
      <c r="BL10" s="79"/>
      <c r="BM10" s="78"/>
      <c r="BN10" s="79"/>
      <c r="BO10" s="78"/>
      <c r="BP10" s="79"/>
      <c r="BQ10" s="78"/>
      <c r="BR10" s="79"/>
      <c r="BS10" s="78"/>
      <c r="BT10" s="79"/>
      <c r="BU10" s="78"/>
      <c r="BV10" s="79"/>
      <c r="BW10" s="78"/>
      <c r="BX10" s="79"/>
      <c r="BY10" s="78"/>
      <c r="BZ10" s="79"/>
      <c r="CA10" s="78"/>
      <c r="CB10" s="79"/>
      <c r="CC10" s="78"/>
      <c r="CD10" s="79"/>
      <c r="CE10" s="78"/>
      <c r="CF10" s="79"/>
      <c r="CG10" s="78"/>
      <c r="CH10" s="79"/>
      <c r="CI10" s="78"/>
      <c r="CJ10" s="79"/>
      <c r="CK10" s="78"/>
      <c r="CL10" s="79"/>
      <c r="CM10" s="78"/>
      <c r="CN10" s="80"/>
      <c r="CO10" s="40">
        <f t="shared" si="0"/>
        <v>0</v>
      </c>
      <c r="CP10" s="18">
        <f t="shared" si="1"/>
        <v>0</v>
      </c>
      <c r="CQ10" s="18">
        <f t="shared" si="2"/>
        <v>0</v>
      </c>
    </row>
    <row r="11" spans="1:95" x14ac:dyDescent="0.3">
      <c r="A11" s="6" t="s">
        <v>79</v>
      </c>
      <c r="B11" s="61" t="s">
        <v>165</v>
      </c>
      <c r="C11" s="78"/>
      <c r="D11" s="79"/>
      <c r="E11" s="78"/>
      <c r="F11" s="79"/>
      <c r="G11" s="78"/>
      <c r="H11" s="79"/>
      <c r="I11" s="78"/>
      <c r="J11" s="79"/>
      <c r="K11" s="78"/>
      <c r="L11" s="79"/>
      <c r="M11" s="78"/>
      <c r="N11" s="79"/>
      <c r="O11" s="78"/>
      <c r="P11" s="79">
        <v>4</v>
      </c>
      <c r="Q11" s="78"/>
      <c r="R11" s="79"/>
      <c r="S11" s="78"/>
      <c r="T11" s="79"/>
      <c r="U11" s="78"/>
      <c r="V11" s="79"/>
      <c r="W11" s="78"/>
      <c r="X11" s="79"/>
      <c r="Y11" s="78"/>
      <c r="Z11" s="79"/>
      <c r="AA11" s="78"/>
      <c r="AB11" s="79"/>
      <c r="AC11" s="78"/>
      <c r="AD11" s="79"/>
      <c r="AE11" s="78"/>
      <c r="AF11" s="79"/>
      <c r="AG11" s="78"/>
      <c r="AH11" s="79"/>
      <c r="AI11" s="78"/>
      <c r="AJ11" s="79"/>
      <c r="AK11" s="78"/>
      <c r="AL11" s="79"/>
      <c r="AM11" s="78"/>
      <c r="AN11" s="79"/>
      <c r="AO11" s="78"/>
      <c r="AP11" s="79"/>
      <c r="AQ11" s="78"/>
      <c r="AR11" s="79"/>
      <c r="AS11" s="78"/>
      <c r="AT11" s="79"/>
      <c r="AU11" s="78"/>
      <c r="AV11" s="79"/>
      <c r="AW11" s="78"/>
      <c r="AX11" s="79"/>
      <c r="AY11" s="78"/>
      <c r="AZ11" s="79"/>
      <c r="BA11" s="78"/>
      <c r="BB11" s="79"/>
      <c r="BC11" s="69"/>
      <c r="BD11" s="70"/>
      <c r="BE11" s="78"/>
      <c r="BF11" s="79"/>
      <c r="BG11" s="78"/>
      <c r="BH11" s="79"/>
      <c r="BI11" s="78"/>
      <c r="BJ11" s="79">
        <v>1</v>
      </c>
      <c r="BK11" s="78"/>
      <c r="BL11" s="79"/>
      <c r="BM11" s="78"/>
      <c r="BN11" s="79"/>
      <c r="BO11" s="78"/>
      <c r="BP11" s="79"/>
      <c r="BQ11" s="78"/>
      <c r="BR11" s="79"/>
      <c r="BS11" s="78"/>
      <c r="BT11" s="79"/>
      <c r="BU11" s="78"/>
      <c r="BV11" s="79"/>
      <c r="BW11" s="78"/>
      <c r="BX11" s="79"/>
      <c r="BY11" s="78"/>
      <c r="BZ11" s="79"/>
      <c r="CA11" s="78"/>
      <c r="CB11" s="79"/>
      <c r="CC11" s="78"/>
      <c r="CD11" s="79"/>
      <c r="CE11" s="78"/>
      <c r="CF11" s="79"/>
      <c r="CG11" s="78">
        <v>2</v>
      </c>
      <c r="CH11" s="79">
        <v>6</v>
      </c>
      <c r="CI11" s="78"/>
      <c r="CJ11" s="79"/>
      <c r="CK11" s="78"/>
      <c r="CL11" s="79"/>
      <c r="CM11" s="78"/>
      <c r="CN11" s="80"/>
      <c r="CO11" s="40">
        <f t="shared" si="0"/>
        <v>13</v>
      </c>
      <c r="CP11" s="18">
        <f t="shared" si="1"/>
        <v>2</v>
      </c>
      <c r="CQ11" s="18">
        <f t="shared" si="2"/>
        <v>11</v>
      </c>
    </row>
    <row r="12" spans="1:95" x14ac:dyDescent="0.3">
      <c r="A12" s="6" t="s">
        <v>79</v>
      </c>
      <c r="B12" s="61" t="s">
        <v>167</v>
      </c>
      <c r="C12" s="78"/>
      <c r="D12" s="79"/>
      <c r="E12" s="78"/>
      <c r="F12" s="79"/>
      <c r="G12" s="78"/>
      <c r="H12" s="79">
        <v>2</v>
      </c>
      <c r="I12" s="78"/>
      <c r="J12" s="79">
        <v>6</v>
      </c>
      <c r="K12" s="78"/>
      <c r="L12" s="79"/>
      <c r="M12" s="78"/>
      <c r="N12" s="79"/>
      <c r="O12" s="78"/>
      <c r="P12" s="79">
        <v>1</v>
      </c>
      <c r="Q12" s="78"/>
      <c r="R12" s="79"/>
      <c r="S12" s="78"/>
      <c r="T12" s="79"/>
      <c r="U12" s="78"/>
      <c r="V12" s="79"/>
      <c r="W12" s="78"/>
      <c r="X12" s="79"/>
      <c r="Y12" s="78">
        <v>1</v>
      </c>
      <c r="Z12" s="79">
        <v>3</v>
      </c>
      <c r="AA12" s="78"/>
      <c r="AB12" s="79"/>
      <c r="AC12" s="78"/>
      <c r="AD12" s="79"/>
      <c r="AE12" s="78"/>
      <c r="AF12" s="79"/>
      <c r="AG12" s="78"/>
      <c r="AH12" s="79"/>
      <c r="AI12" s="78"/>
      <c r="AJ12" s="79"/>
      <c r="AK12" s="78">
        <v>1</v>
      </c>
      <c r="AL12" s="79"/>
      <c r="AM12" s="78"/>
      <c r="AN12" s="79"/>
      <c r="AO12" s="78"/>
      <c r="AP12" s="79"/>
      <c r="AQ12" s="78"/>
      <c r="AR12" s="79"/>
      <c r="AS12" s="78"/>
      <c r="AT12" s="79"/>
      <c r="AU12" s="78"/>
      <c r="AV12" s="79">
        <v>4</v>
      </c>
      <c r="AW12" s="78"/>
      <c r="AX12" s="79"/>
      <c r="AY12" s="78"/>
      <c r="AZ12" s="79"/>
      <c r="BA12" s="78"/>
      <c r="BB12" s="79"/>
      <c r="BC12" s="69"/>
      <c r="BD12" s="70"/>
      <c r="BE12" s="78"/>
      <c r="BF12" s="79"/>
      <c r="BG12" s="78"/>
      <c r="BH12" s="79"/>
      <c r="BI12" s="78"/>
      <c r="BJ12" s="79"/>
      <c r="BK12" s="78"/>
      <c r="BL12" s="79"/>
      <c r="BM12" s="78"/>
      <c r="BN12" s="79"/>
      <c r="BO12" s="78"/>
      <c r="BP12" s="79"/>
      <c r="BQ12" s="78">
        <v>2</v>
      </c>
      <c r="BR12" s="79">
        <v>6</v>
      </c>
      <c r="BS12" s="78"/>
      <c r="BT12" s="79"/>
      <c r="BU12" s="78"/>
      <c r="BV12" s="79"/>
      <c r="BW12" s="78"/>
      <c r="BX12" s="79"/>
      <c r="BY12" s="78"/>
      <c r="BZ12" s="79"/>
      <c r="CA12" s="78"/>
      <c r="CB12" s="79"/>
      <c r="CC12" s="78"/>
      <c r="CD12" s="79"/>
      <c r="CE12" s="78"/>
      <c r="CF12" s="79"/>
      <c r="CG12" s="78"/>
      <c r="CH12" s="79"/>
      <c r="CI12" s="78"/>
      <c r="CJ12" s="79"/>
      <c r="CK12" s="78"/>
      <c r="CL12" s="79"/>
      <c r="CM12" s="78"/>
      <c r="CN12" s="80"/>
      <c r="CO12" s="40">
        <f t="shared" si="0"/>
        <v>26</v>
      </c>
      <c r="CP12" s="18">
        <f t="shared" si="1"/>
        <v>4</v>
      </c>
      <c r="CQ12" s="18">
        <f t="shared" si="2"/>
        <v>22</v>
      </c>
    </row>
    <row r="13" spans="1:95" x14ac:dyDescent="0.3">
      <c r="A13" s="6" t="s">
        <v>79</v>
      </c>
      <c r="B13" s="61" t="s">
        <v>23</v>
      </c>
      <c r="C13" s="78"/>
      <c r="D13" s="79"/>
      <c r="E13" s="78"/>
      <c r="F13" s="79"/>
      <c r="G13" s="78"/>
      <c r="H13" s="79"/>
      <c r="I13" s="78"/>
      <c r="J13" s="79"/>
      <c r="K13" s="78"/>
      <c r="L13" s="79"/>
      <c r="M13" s="78"/>
      <c r="N13" s="79"/>
      <c r="O13" s="78"/>
      <c r="P13" s="79"/>
      <c r="Q13" s="78"/>
      <c r="R13" s="79"/>
      <c r="S13" s="78">
        <v>1</v>
      </c>
      <c r="T13" s="79"/>
      <c r="U13" s="78"/>
      <c r="V13" s="79"/>
      <c r="W13" s="78"/>
      <c r="X13" s="79"/>
      <c r="Y13" s="78"/>
      <c r="Z13" s="79"/>
      <c r="AA13" s="78"/>
      <c r="AB13" s="79"/>
      <c r="AC13" s="78"/>
      <c r="AD13" s="79"/>
      <c r="AE13" s="78"/>
      <c r="AF13" s="79"/>
      <c r="AG13" s="78">
        <v>1</v>
      </c>
      <c r="AH13" s="79"/>
      <c r="AI13" s="78"/>
      <c r="AJ13" s="79">
        <v>2</v>
      </c>
      <c r="AK13" s="78"/>
      <c r="AL13" s="79">
        <v>1</v>
      </c>
      <c r="AM13" s="78"/>
      <c r="AN13" s="79"/>
      <c r="AO13" s="78"/>
      <c r="AP13" s="79"/>
      <c r="AQ13" s="78"/>
      <c r="AR13" s="79"/>
      <c r="AS13" s="78"/>
      <c r="AT13" s="79"/>
      <c r="AU13" s="78"/>
      <c r="AV13" s="79"/>
      <c r="AW13" s="78"/>
      <c r="AX13" s="79"/>
      <c r="AY13" s="78"/>
      <c r="AZ13" s="79"/>
      <c r="BA13" s="78"/>
      <c r="BB13" s="79"/>
      <c r="BC13" s="69"/>
      <c r="BD13" s="70"/>
      <c r="BE13" s="78"/>
      <c r="BF13" s="79"/>
      <c r="BG13" s="78"/>
      <c r="BH13" s="79"/>
      <c r="BI13" s="78"/>
      <c r="BJ13" s="79"/>
      <c r="BK13" s="78"/>
      <c r="BL13" s="79"/>
      <c r="BM13" s="78"/>
      <c r="BN13" s="79"/>
      <c r="BO13" s="78"/>
      <c r="BP13" s="79"/>
      <c r="BQ13" s="78">
        <v>1</v>
      </c>
      <c r="BR13" s="79">
        <v>2</v>
      </c>
      <c r="BS13" s="78"/>
      <c r="BT13" s="79"/>
      <c r="BU13" s="78"/>
      <c r="BV13" s="79"/>
      <c r="BW13" s="78"/>
      <c r="BX13" s="79"/>
      <c r="BY13" s="78"/>
      <c r="BZ13" s="79"/>
      <c r="CA13" s="78"/>
      <c r="CB13" s="79"/>
      <c r="CC13" s="78"/>
      <c r="CD13" s="79"/>
      <c r="CE13" s="78"/>
      <c r="CF13" s="79"/>
      <c r="CG13" s="78"/>
      <c r="CH13" s="79"/>
      <c r="CI13" s="78"/>
      <c r="CJ13" s="79"/>
      <c r="CK13" s="78"/>
      <c r="CL13" s="79"/>
      <c r="CM13" s="78"/>
      <c r="CN13" s="80"/>
      <c r="CO13" s="40">
        <f t="shared" si="0"/>
        <v>8</v>
      </c>
      <c r="CP13" s="18">
        <f t="shared" si="1"/>
        <v>3</v>
      </c>
      <c r="CQ13" s="18">
        <f t="shared" si="2"/>
        <v>5</v>
      </c>
    </row>
    <row r="14" spans="1:95" x14ac:dyDescent="0.3">
      <c r="A14" s="6" t="s">
        <v>79</v>
      </c>
      <c r="B14" s="63" t="s">
        <v>24</v>
      </c>
      <c r="C14" s="78"/>
      <c r="D14" s="79"/>
      <c r="E14" s="78"/>
      <c r="F14" s="79"/>
      <c r="G14" s="78"/>
      <c r="H14" s="79"/>
      <c r="I14" s="78">
        <v>1</v>
      </c>
      <c r="J14" s="79"/>
      <c r="K14" s="78"/>
      <c r="L14" s="79"/>
      <c r="M14" s="78"/>
      <c r="N14" s="79"/>
      <c r="O14" s="78"/>
      <c r="P14" s="79"/>
      <c r="Q14" s="78">
        <v>1</v>
      </c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79"/>
      <c r="AC14" s="78"/>
      <c r="AD14" s="79"/>
      <c r="AE14" s="78"/>
      <c r="AF14" s="79"/>
      <c r="AG14" s="78"/>
      <c r="AH14" s="79"/>
      <c r="AI14" s="78"/>
      <c r="AJ14" s="79"/>
      <c r="AK14" s="78"/>
      <c r="AL14" s="79"/>
      <c r="AM14" s="78"/>
      <c r="AN14" s="79"/>
      <c r="AO14" s="78"/>
      <c r="AP14" s="79"/>
      <c r="AQ14" s="78"/>
      <c r="AR14" s="79"/>
      <c r="AS14" s="78"/>
      <c r="AT14" s="79"/>
      <c r="AU14" s="78"/>
      <c r="AV14" s="79"/>
      <c r="AW14" s="78">
        <v>1</v>
      </c>
      <c r="AX14" s="79"/>
      <c r="AY14" s="78"/>
      <c r="AZ14" s="79"/>
      <c r="BA14" s="78"/>
      <c r="BB14" s="79"/>
      <c r="BC14" s="69"/>
      <c r="BD14" s="70"/>
      <c r="BE14" s="78"/>
      <c r="BF14" s="79"/>
      <c r="BG14" s="78"/>
      <c r="BH14" s="79"/>
      <c r="BI14" s="78"/>
      <c r="BJ14" s="79"/>
      <c r="BK14" s="78"/>
      <c r="BL14" s="79"/>
      <c r="BM14" s="78"/>
      <c r="BN14" s="79"/>
      <c r="BO14" s="78"/>
      <c r="BP14" s="79"/>
      <c r="BQ14" s="78"/>
      <c r="BR14" s="79"/>
      <c r="BS14" s="78"/>
      <c r="BT14" s="79"/>
      <c r="BU14" s="78"/>
      <c r="BV14" s="79"/>
      <c r="BW14" s="78"/>
      <c r="BX14" s="79"/>
      <c r="BY14" s="78"/>
      <c r="BZ14" s="79">
        <v>1</v>
      </c>
      <c r="CA14" s="78"/>
      <c r="CB14" s="79"/>
      <c r="CC14" s="78"/>
      <c r="CD14" s="79"/>
      <c r="CE14" s="78"/>
      <c r="CF14" s="79"/>
      <c r="CG14" s="78"/>
      <c r="CH14" s="79"/>
      <c r="CI14" s="78"/>
      <c r="CJ14" s="79"/>
      <c r="CK14" s="78"/>
      <c r="CL14" s="79"/>
      <c r="CM14" s="78"/>
      <c r="CN14" s="80"/>
      <c r="CO14" s="40">
        <f t="shared" si="0"/>
        <v>4</v>
      </c>
      <c r="CP14" s="18">
        <f t="shared" si="1"/>
        <v>3</v>
      </c>
      <c r="CQ14" s="18">
        <f t="shared" si="2"/>
        <v>1</v>
      </c>
    </row>
    <row r="15" spans="1:95" x14ac:dyDescent="0.3">
      <c r="A15" s="6" t="s">
        <v>79</v>
      </c>
      <c r="B15" s="61" t="s">
        <v>168</v>
      </c>
      <c r="C15" s="78"/>
      <c r="D15" s="79"/>
      <c r="E15" s="78"/>
      <c r="F15" s="79"/>
      <c r="G15" s="78"/>
      <c r="H15" s="79"/>
      <c r="I15" s="78"/>
      <c r="J15" s="79"/>
      <c r="K15" s="78"/>
      <c r="L15" s="79"/>
      <c r="M15" s="78"/>
      <c r="N15" s="79"/>
      <c r="O15" s="78"/>
      <c r="P15" s="79"/>
      <c r="Q15" s="78"/>
      <c r="R15" s="79"/>
      <c r="S15" s="78"/>
      <c r="T15" s="79"/>
      <c r="U15" s="78"/>
      <c r="V15" s="79"/>
      <c r="W15" s="78"/>
      <c r="X15" s="79"/>
      <c r="Y15" s="78"/>
      <c r="Z15" s="79"/>
      <c r="AA15" s="78"/>
      <c r="AB15" s="79"/>
      <c r="AC15" s="78"/>
      <c r="AD15" s="79"/>
      <c r="AE15" s="78"/>
      <c r="AF15" s="79"/>
      <c r="AG15" s="78"/>
      <c r="AH15" s="79"/>
      <c r="AI15" s="78"/>
      <c r="AJ15" s="79"/>
      <c r="AK15" s="78"/>
      <c r="AL15" s="79"/>
      <c r="AM15" s="78"/>
      <c r="AN15" s="79"/>
      <c r="AO15" s="78"/>
      <c r="AP15" s="79"/>
      <c r="AQ15" s="78"/>
      <c r="AR15" s="79">
        <v>1</v>
      </c>
      <c r="AS15" s="78">
        <v>3</v>
      </c>
      <c r="AT15" s="79">
        <v>4</v>
      </c>
      <c r="AU15" s="78"/>
      <c r="AV15" s="79"/>
      <c r="AW15" s="78"/>
      <c r="AX15" s="79"/>
      <c r="AY15" s="78"/>
      <c r="AZ15" s="79"/>
      <c r="BA15" s="78"/>
      <c r="BB15" s="79"/>
      <c r="BC15" s="69">
        <v>3</v>
      </c>
      <c r="BD15" s="70">
        <v>4</v>
      </c>
      <c r="BE15" s="78"/>
      <c r="BF15" s="79"/>
      <c r="BG15" s="78"/>
      <c r="BH15" s="79"/>
      <c r="BI15" s="78"/>
      <c r="BJ15" s="79"/>
      <c r="BK15" s="78"/>
      <c r="BL15" s="79"/>
      <c r="BM15" s="78"/>
      <c r="BN15" s="79"/>
      <c r="BO15" s="78"/>
      <c r="BP15" s="79"/>
      <c r="BQ15" s="78"/>
      <c r="BR15" s="79"/>
      <c r="BS15" s="78"/>
      <c r="BT15" s="79"/>
      <c r="BU15" s="78"/>
      <c r="BV15" s="79"/>
      <c r="BW15" s="78"/>
      <c r="BX15" s="79"/>
      <c r="BY15" s="78"/>
      <c r="BZ15" s="79"/>
      <c r="CA15" s="78"/>
      <c r="CB15" s="79"/>
      <c r="CC15" s="78"/>
      <c r="CD15" s="79"/>
      <c r="CE15" s="78"/>
      <c r="CF15" s="79"/>
      <c r="CG15" s="78"/>
      <c r="CH15" s="79"/>
      <c r="CI15" s="78"/>
      <c r="CJ15" s="79"/>
      <c r="CK15" s="78"/>
      <c r="CL15" s="79"/>
      <c r="CM15" s="78"/>
      <c r="CN15" s="80"/>
      <c r="CO15" s="40">
        <f t="shared" si="0"/>
        <v>15</v>
      </c>
      <c r="CP15" s="18">
        <f t="shared" si="1"/>
        <v>6</v>
      </c>
      <c r="CQ15" s="18">
        <f t="shared" si="2"/>
        <v>9</v>
      </c>
    </row>
    <row r="16" spans="1:95" x14ac:dyDescent="0.3">
      <c r="A16" s="6" t="s">
        <v>79</v>
      </c>
      <c r="B16" s="63" t="s">
        <v>169</v>
      </c>
      <c r="C16" s="78"/>
      <c r="D16" s="79"/>
      <c r="E16" s="78"/>
      <c r="F16" s="79"/>
      <c r="G16" s="78"/>
      <c r="H16" s="79"/>
      <c r="I16" s="78"/>
      <c r="J16" s="79"/>
      <c r="K16" s="78"/>
      <c r="L16" s="79"/>
      <c r="M16" s="78"/>
      <c r="N16" s="79"/>
      <c r="O16" s="78"/>
      <c r="P16" s="79"/>
      <c r="Q16" s="78"/>
      <c r="R16" s="79"/>
      <c r="S16" s="78"/>
      <c r="T16" s="79"/>
      <c r="U16" s="78"/>
      <c r="V16" s="79"/>
      <c r="W16" s="78"/>
      <c r="X16" s="79"/>
      <c r="Y16" s="78"/>
      <c r="Z16" s="79"/>
      <c r="AA16" s="78"/>
      <c r="AB16" s="79"/>
      <c r="AC16" s="78"/>
      <c r="AD16" s="79"/>
      <c r="AE16" s="78"/>
      <c r="AF16" s="79"/>
      <c r="AG16" s="78"/>
      <c r="AH16" s="79"/>
      <c r="AI16" s="78"/>
      <c r="AJ16" s="79"/>
      <c r="AK16" s="78"/>
      <c r="AL16" s="79"/>
      <c r="AM16" s="78"/>
      <c r="AN16" s="79"/>
      <c r="AO16" s="78"/>
      <c r="AP16" s="79"/>
      <c r="AQ16" s="78"/>
      <c r="AR16" s="79"/>
      <c r="AS16" s="78"/>
      <c r="AT16" s="79"/>
      <c r="AU16" s="78"/>
      <c r="AV16" s="79"/>
      <c r="AW16" s="78"/>
      <c r="AX16" s="79"/>
      <c r="AY16" s="78"/>
      <c r="AZ16" s="79"/>
      <c r="BA16" s="78"/>
      <c r="BB16" s="79"/>
      <c r="BC16" s="69"/>
      <c r="BD16" s="70"/>
      <c r="BE16" s="78"/>
      <c r="BF16" s="79"/>
      <c r="BG16" s="78"/>
      <c r="BH16" s="79"/>
      <c r="BI16" s="78"/>
      <c r="BJ16" s="79"/>
      <c r="BK16" s="78"/>
      <c r="BL16" s="79"/>
      <c r="BM16" s="78"/>
      <c r="BN16" s="79"/>
      <c r="BO16" s="78"/>
      <c r="BP16" s="79"/>
      <c r="BQ16" s="78"/>
      <c r="BR16" s="79"/>
      <c r="BS16" s="78"/>
      <c r="BT16" s="79"/>
      <c r="BU16" s="78"/>
      <c r="BV16" s="79"/>
      <c r="BW16" s="78"/>
      <c r="BX16" s="79"/>
      <c r="BY16" s="78"/>
      <c r="BZ16" s="79"/>
      <c r="CA16" s="78"/>
      <c r="CB16" s="79"/>
      <c r="CC16" s="78"/>
      <c r="CD16" s="79"/>
      <c r="CE16" s="78"/>
      <c r="CF16" s="79"/>
      <c r="CG16" s="78"/>
      <c r="CH16" s="79"/>
      <c r="CI16" s="78"/>
      <c r="CJ16" s="79"/>
      <c r="CK16" s="78"/>
      <c r="CL16" s="79"/>
      <c r="CM16" s="78"/>
      <c r="CN16" s="80"/>
      <c r="CO16" s="40">
        <f t="shared" si="0"/>
        <v>0</v>
      </c>
      <c r="CP16" s="18">
        <f t="shared" si="1"/>
        <v>0</v>
      </c>
      <c r="CQ16" s="18">
        <f t="shared" si="2"/>
        <v>0</v>
      </c>
    </row>
    <row r="17" spans="1:95" x14ac:dyDescent="0.3">
      <c r="A17" s="6" t="s">
        <v>79</v>
      </c>
      <c r="B17" s="63" t="s">
        <v>170</v>
      </c>
      <c r="C17" s="78"/>
      <c r="D17" s="79"/>
      <c r="E17" s="78"/>
      <c r="F17" s="79"/>
      <c r="G17" s="78"/>
      <c r="H17" s="79"/>
      <c r="I17" s="78"/>
      <c r="J17" s="79"/>
      <c r="K17" s="78"/>
      <c r="L17" s="79"/>
      <c r="M17" s="78"/>
      <c r="N17" s="79"/>
      <c r="O17" s="78"/>
      <c r="P17" s="79"/>
      <c r="Q17" s="78"/>
      <c r="R17" s="79"/>
      <c r="S17" s="78"/>
      <c r="T17" s="79"/>
      <c r="U17" s="78"/>
      <c r="V17" s="79"/>
      <c r="W17" s="78"/>
      <c r="X17" s="79"/>
      <c r="Y17" s="78"/>
      <c r="Z17" s="79"/>
      <c r="AA17" s="78"/>
      <c r="AB17" s="79"/>
      <c r="AC17" s="78"/>
      <c r="AD17" s="79"/>
      <c r="AE17" s="78"/>
      <c r="AF17" s="79"/>
      <c r="AG17" s="78"/>
      <c r="AH17" s="79"/>
      <c r="AI17" s="78"/>
      <c r="AJ17" s="79"/>
      <c r="AK17" s="78"/>
      <c r="AL17" s="79"/>
      <c r="AM17" s="78"/>
      <c r="AN17" s="79"/>
      <c r="AO17" s="78"/>
      <c r="AP17" s="79"/>
      <c r="AQ17" s="78"/>
      <c r="AR17" s="79"/>
      <c r="AS17" s="78"/>
      <c r="AT17" s="79"/>
      <c r="AU17" s="78"/>
      <c r="AV17" s="79"/>
      <c r="AW17" s="78"/>
      <c r="AX17" s="79"/>
      <c r="AY17" s="78"/>
      <c r="AZ17" s="79"/>
      <c r="BA17" s="78"/>
      <c r="BB17" s="79"/>
      <c r="BC17" s="69"/>
      <c r="BD17" s="70"/>
      <c r="BE17" s="78"/>
      <c r="BF17" s="79"/>
      <c r="BG17" s="78"/>
      <c r="BH17" s="79"/>
      <c r="BI17" s="78"/>
      <c r="BJ17" s="79"/>
      <c r="BK17" s="78"/>
      <c r="BL17" s="79"/>
      <c r="BM17" s="78"/>
      <c r="BN17" s="79"/>
      <c r="BO17" s="78"/>
      <c r="BP17" s="79"/>
      <c r="BQ17" s="78"/>
      <c r="BR17" s="79"/>
      <c r="BS17" s="78"/>
      <c r="BT17" s="79"/>
      <c r="BU17" s="78"/>
      <c r="BV17" s="79"/>
      <c r="BW17" s="78"/>
      <c r="BX17" s="79"/>
      <c r="BY17" s="78"/>
      <c r="BZ17" s="79"/>
      <c r="CA17" s="78"/>
      <c r="CB17" s="79"/>
      <c r="CC17" s="78"/>
      <c r="CD17" s="79"/>
      <c r="CE17" s="78"/>
      <c r="CF17" s="79"/>
      <c r="CG17" s="78"/>
      <c r="CH17" s="79"/>
      <c r="CI17" s="78"/>
      <c r="CJ17" s="79"/>
      <c r="CK17" s="78"/>
      <c r="CL17" s="79"/>
      <c r="CM17" s="78"/>
      <c r="CN17" s="80"/>
      <c r="CO17" s="40">
        <f t="shared" si="0"/>
        <v>0</v>
      </c>
      <c r="CP17" s="18">
        <f t="shared" si="1"/>
        <v>0</v>
      </c>
      <c r="CQ17" s="18">
        <f t="shared" si="2"/>
        <v>0</v>
      </c>
    </row>
    <row r="18" spans="1:95" x14ac:dyDescent="0.3">
      <c r="A18" s="6" t="s">
        <v>79</v>
      </c>
      <c r="B18" s="62" t="s">
        <v>90</v>
      </c>
      <c r="C18" s="78"/>
      <c r="D18" s="79"/>
      <c r="E18" s="78"/>
      <c r="F18" s="79"/>
      <c r="G18" s="78"/>
      <c r="H18" s="79"/>
      <c r="I18" s="78"/>
      <c r="J18" s="79"/>
      <c r="K18" s="78"/>
      <c r="L18" s="79"/>
      <c r="M18" s="78"/>
      <c r="N18" s="79"/>
      <c r="O18" s="78"/>
      <c r="P18" s="79"/>
      <c r="Q18" s="78"/>
      <c r="R18" s="79"/>
      <c r="S18" s="78"/>
      <c r="T18" s="79"/>
      <c r="U18" s="78"/>
      <c r="V18" s="79"/>
      <c r="W18" s="78"/>
      <c r="X18" s="79"/>
      <c r="Y18" s="78"/>
      <c r="Z18" s="79"/>
      <c r="AA18" s="78"/>
      <c r="AB18" s="79"/>
      <c r="AC18" s="78"/>
      <c r="AD18" s="79"/>
      <c r="AE18" s="78"/>
      <c r="AF18" s="79"/>
      <c r="AG18" s="78"/>
      <c r="AH18" s="79"/>
      <c r="AI18" s="78"/>
      <c r="AJ18" s="79"/>
      <c r="AK18" s="78"/>
      <c r="AL18" s="79"/>
      <c r="AM18" s="78"/>
      <c r="AN18" s="79"/>
      <c r="AO18" s="78"/>
      <c r="AP18" s="79"/>
      <c r="AQ18" s="78"/>
      <c r="AR18" s="79"/>
      <c r="AS18" s="78"/>
      <c r="AT18" s="79"/>
      <c r="AU18" s="78"/>
      <c r="AV18" s="79"/>
      <c r="AW18" s="78"/>
      <c r="AX18" s="79"/>
      <c r="AY18" s="78"/>
      <c r="AZ18" s="79"/>
      <c r="BA18" s="78"/>
      <c r="BB18" s="79"/>
      <c r="BC18" s="69"/>
      <c r="BD18" s="70"/>
      <c r="BE18" s="78"/>
      <c r="BF18" s="79"/>
      <c r="BG18" s="78"/>
      <c r="BH18" s="79"/>
      <c r="BI18" s="78"/>
      <c r="BJ18" s="79"/>
      <c r="BK18" s="78"/>
      <c r="BL18" s="79"/>
      <c r="BM18" s="78"/>
      <c r="BN18" s="79"/>
      <c r="BO18" s="78"/>
      <c r="BP18" s="79"/>
      <c r="BQ18" s="78"/>
      <c r="BR18" s="79"/>
      <c r="BS18" s="78"/>
      <c r="BT18" s="79"/>
      <c r="BU18" s="78"/>
      <c r="BV18" s="79"/>
      <c r="BW18" s="78"/>
      <c r="BX18" s="79"/>
      <c r="BY18" s="78"/>
      <c r="BZ18" s="79"/>
      <c r="CA18" s="78"/>
      <c r="CB18" s="79"/>
      <c r="CC18" s="78"/>
      <c r="CD18" s="79"/>
      <c r="CE18" s="78"/>
      <c r="CF18" s="79"/>
      <c r="CG18" s="78"/>
      <c r="CH18" s="79"/>
      <c r="CI18" s="78"/>
      <c r="CJ18" s="79"/>
      <c r="CK18" s="78"/>
      <c r="CL18" s="79"/>
      <c r="CM18" s="78"/>
      <c r="CN18" s="80"/>
      <c r="CO18" s="40">
        <f t="shared" si="0"/>
        <v>0</v>
      </c>
      <c r="CP18" s="18">
        <f t="shared" si="1"/>
        <v>0</v>
      </c>
      <c r="CQ18" s="18">
        <f t="shared" si="2"/>
        <v>0</v>
      </c>
    </row>
    <row r="19" spans="1:95" x14ac:dyDescent="0.3">
      <c r="A19" s="6" t="s">
        <v>79</v>
      </c>
      <c r="B19" s="10" t="s">
        <v>25</v>
      </c>
      <c r="C19" s="78">
        <v>3</v>
      </c>
      <c r="D19" s="79">
        <v>6</v>
      </c>
      <c r="E19" s="78">
        <v>3</v>
      </c>
      <c r="F19" s="79">
        <v>17</v>
      </c>
      <c r="G19" s="78"/>
      <c r="H19" s="79"/>
      <c r="I19" s="78">
        <v>16</v>
      </c>
      <c r="J19" s="79">
        <v>15</v>
      </c>
      <c r="K19" s="78"/>
      <c r="L19" s="79"/>
      <c r="M19" s="78">
        <v>2</v>
      </c>
      <c r="N19" s="79">
        <v>5</v>
      </c>
      <c r="O19" s="78">
        <v>1</v>
      </c>
      <c r="P19" s="79">
        <v>2</v>
      </c>
      <c r="Q19" s="78">
        <v>1</v>
      </c>
      <c r="R19" s="79">
        <v>5</v>
      </c>
      <c r="S19" s="78">
        <v>3</v>
      </c>
      <c r="T19" s="79">
        <v>1</v>
      </c>
      <c r="U19" s="78"/>
      <c r="V19" s="79"/>
      <c r="W19" s="78">
        <v>3</v>
      </c>
      <c r="X19" s="79">
        <v>7</v>
      </c>
      <c r="Y19" s="78"/>
      <c r="Z19" s="79">
        <v>1</v>
      </c>
      <c r="AA19" s="78">
        <v>3</v>
      </c>
      <c r="AB19" s="79">
        <v>1</v>
      </c>
      <c r="AC19" s="78">
        <v>1</v>
      </c>
      <c r="AD19" s="79">
        <v>1</v>
      </c>
      <c r="AE19" s="78">
        <v>7</v>
      </c>
      <c r="AF19" s="79"/>
      <c r="AG19" s="78">
        <v>1</v>
      </c>
      <c r="AH19" s="79"/>
      <c r="AI19" s="78">
        <v>1</v>
      </c>
      <c r="AJ19" s="79">
        <v>4</v>
      </c>
      <c r="AK19" s="78">
        <v>1</v>
      </c>
      <c r="AL19" s="79">
        <v>4</v>
      </c>
      <c r="AM19" s="78"/>
      <c r="AN19" s="79">
        <v>2</v>
      </c>
      <c r="AO19" s="78"/>
      <c r="AP19" s="79"/>
      <c r="AQ19" s="78">
        <v>1</v>
      </c>
      <c r="AR19" s="79"/>
      <c r="AS19" s="78">
        <v>8</v>
      </c>
      <c r="AT19" s="79">
        <v>7</v>
      </c>
      <c r="AU19" s="78">
        <v>12</v>
      </c>
      <c r="AV19" s="79">
        <v>12</v>
      </c>
      <c r="AW19" s="78">
        <v>4</v>
      </c>
      <c r="AX19" s="79">
        <v>8</v>
      </c>
      <c r="AY19" s="78"/>
      <c r="AZ19" s="79"/>
      <c r="BA19" s="78"/>
      <c r="BB19" s="79"/>
      <c r="BC19" s="69">
        <v>7</v>
      </c>
      <c r="BD19" s="70">
        <v>7</v>
      </c>
      <c r="BE19" s="78"/>
      <c r="BF19" s="79"/>
      <c r="BG19" s="78"/>
      <c r="BH19" s="79"/>
      <c r="BI19" s="78">
        <v>3</v>
      </c>
      <c r="BJ19" s="79">
        <v>3</v>
      </c>
      <c r="BK19" s="78">
        <v>1</v>
      </c>
      <c r="BL19" s="79">
        <v>4</v>
      </c>
      <c r="BM19" s="78"/>
      <c r="BN19" s="79"/>
      <c r="BO19" s="78"/>
      <c r="BP19" s="79"/>
      <c r="BQ19" s="78">
        <v>1</v>
      </c>
      <c r="BR19" s="79">
        <v>8</v>
      </c>
      <c r="BS19" s="78"/>
      <c r="BT19" s="79"/>
      <c r="BU19" s="78"/>
      <c r="BV19" s="79"/>
      <c r="BW19" s="78"/>
      <c r="BX19" s="79">
        <v>1</v>
      </c>
      <c r="BY19" s="78">
        <v>1</v>
      </c>
      <c r="BZ19" s="79"/>
      <c r="CA19" s="78"/>
      <c r="CB19" s="79"/>
      <c r="CC19" s="78"/>
      <c r="CD19" s="79"/>
      <c r="CE19" s="78">
        <v>5</v>
      </c>
      <c r="CF19" s="79">
        <v>7</v>
      </c>
      <c r="CG19" s="78"/>
      <c r="CH19" s="79"/>
      <c r="CI19" s="78">
        <v>1</v>
      </c>
      <c r="CJ19" s="79">
        <v>2</v>
      </c>
      <c r="CK19" s="78"/>
      <c r="CL19" s="79"/>
      <c r="CM19" s="78"/>
      <c r="CN19" s="80"/>
      <c r="CO19" s="40">
        <f t="shared" si="0"/>
        <v>220</v>
      </c>
      <c r="CP19" s="18">
        <f t="shared" si="1"/>
        <v>90</v>
      </c>
      <c r="CQ19" s="18">
        <f t="shared" si="2"/>
        <v>130</v>
      </c>
    </row>
    <row r="20" spans="1:95" x14ac:dyDescent="0.3">
      <c r="A20" s="6" t="s">
        <v>79</v>
      </c>
      <c r="B20" s="61" t="s">
        <v>91</v>
      </c>
      <c r="C20" s="78"/>
      <c r="D20" s="79"/>
      <c r="E20" s="78"/>
      <c r="F20" s="79">
        <v>1</v>
      </c>
      <c r="G20" s="78"/>
      <c r="H20" s="79"/>
      <c r="I20" s="78">
        <v>1</v>
      </c>
      <c r="J20" s="79"/>
      <c r="K20" s="78"/>
      <c r="L20" s="79"/>
      <c r="M20" s="78"/>
      <c r="N20" s="79"/>
      <c r="O20" s="78"/>
      <c r="P20" s="79"/>
      <c r="Q20" s="78"/>
      <c r="R20" s="79"/>
      <c r="S20" s="78"/>
      <c r="T20" s="79"/>
      <c r="U20" s="78"/>
      <c r="V20" s="79"/>
      <c r="W20" s="78"/>
      <c r="X20" s="79"/>
      <c r="Y20" s="78">
        <v>1</v>
      </c>
      <c r="Z20" s="79"/>
      <c r="AA20" s="78"/>
      <c r="AB20" s="79"/>
      <c r="AC20" s="78"/>
      <c r="AD20" s="79"/>
      <c r="AE20" s="78"/>
      <c r="AF20" s="79"/>
      <c r="AG20" s="78"/>
      <c r="AH20" s="79"/>
      <c r="AI20" s="78"/>
      <c r="AJ20" s="79"/>
      <c r="AK20" s="78"/>
      <c r="AL20" s="79"/>
      <c r="AM20" s="78"/>
      <c r="AN20" s="79"/>
      <c r="AO20" s="78"/>
      <c r="AP20" s="79"/>
      <c r="AQ20" s="78"/>
      <c r="AR20" s="79"/>
      <c r="AS20" s="78"/>
      <c r="AT20" s="79"/>
      <c r="AU20" s="78"/>
      <c r="AV20" s="79"/>
      <c r="AW20" s="78"/>
      <c r="AX20" s="79"/>
      <c r="AY20" s="78"/>
      <c r="AZ20" s="79"/>
      <c r="BA20" s="78"/>
      <c r="BB20" s="79"/>
      <c r="BC20" s="69"/>
      <c r="BD20" s="70"/>
      <c r="BE20" s="78"/>
      <c r="BF20" s="79"/>
      <c r="BG20" s="78"/>
      <c r="BH20" s="79"/>
      <c r="BI20" s="78"/>
      <c r="BJ20" s="79"/>
      <c r="BK20" s="78"/>
      <c r="BL20" s="79"/>
      <c r="BM20" s="78"/>
      <c r="BN20" s="79"/>
      <c r="BO20" s="78"/>
      <c r="BP20" s="79"/>
      <c r="BQ20" s="78"/>
      <c r="BR20" s="79"/>
      <c r="BS20" s="78"/>
      <c r="BT20" s="79"/>
      <c r="BU20" s="78"/>
      <c r="BV20" s="79"/>
      <c r="BW20" s="78"/>
      <c r="BX20" s="79"/>
      <c r="BY20" s="78"/>
      <c r="BZ20" s="79"/>
      <c r="CA20" s="78"/>
      <c r="CB20" s="79"/>
      <c r="CC20" s="78"/>
      <c r="CD20" s="79"/>
      <c r="CE20" s="78"/>
      <c r="CF20" s="79"/>
      <c r="CG20" s="78"/>
      <c r="CH20" s="79"/>
      <c r="CI20" s="78"/>
      <c r="CJ20" s="79"/>
      <c r="CK20" s="78"/>
      <c r="CL20" s="79"/>
      <c r="CM20" s="78"/>
      <c r="CN20" s="80"/>
      <c r="CO20" s="40">
        <f t="shared" si="0"/>
        <v>3</v>
      </c>
      <c r="CP20" s="18">
        <f t="shared" si="1"/>
        <v>2</v>
      </c>
      <c r="CQ20" s="18">
        <f t="shared" si="2"/>
        <v>1</v>
      </c>
    </row>
    <row r="21" spans="1:95" x14ac:dyDescent="0.3">
      <c r="A21" s="6" t="s">
        <v>79</v>
      </c>
      <c r="B21" s="61" t="s">
        <v>171</v>
      </c>
      <c r="C21" s="78"/>
      <c r="D21" s="79"/>
      <c r="E21" s="78"/>
      <c r="F21" s="79"/>
      <c r="G21" s="78"/>
      <c r="H21" s="79"/>
      <c r="I21" s="78"/>
      <c r="J21" s="79"/>
      <c r="K21" s="78"/>
      <c r="L21" s="79"/>
      <c r="M21" s="78"/>
      <c r="N21" s="79"/>
      <c r="O21" s="78"/>
      <c r="P21" s="79"/>
      <c r="Q21" s="78"/>
      <c r="R21" s="79"/>
      <c r="S21" s="78"/>
      <c r="T21" s="79"/>
      <c r="U21" s="78"/>
      <c r="V21" s="79"/>
      <c r="W21" s="78"/>
      <c r="X21" s="79"/>
      <c r="Y21" s="78"/>
      <c r="Z21" s="79"/>
      <c r="AA21" s="78"/>
      <c r="AB21" s="79"/>
      <c r="AC21" s="78"/>
      <c r="AD21" s="79"/>
      <c r="AE21" s="78"/>
      <c r="AF21" s="79"/>
      <c r="AG21" s="78"/>
      <c r="AH21" s="79"/>
      <c r="AI21" s="78"/>
      <c r="AJ21" s="79"/>
      <c r="AK21" s="78"/>
      <c r="AL21" s="79"/>
      <c r="AM21" s="78"/>
      <c r="AN21" s="79"/>
      <c r="AO21" s="78"/>
      <c r="AP21" s="79"/>
      <c r="AQ21" s="78"/>
      <c r="AR21" s="79"/>
      <c r="AS21" s="78"/>
      <c r="AT21" s="79"/>
      <c r="AU21" s="78"/>
      <c r="AV21" s="79"/>
      <c r="AW21" s="78"/>
      <c r="AX21" s="79"/>
      <c r="AY21" s="78"/>
      <c r="AZ21" s="79"/>
      <c r="BA21" s="78"/>
      <c r="BB21" s="79"/>
      <c r="BC21" s="69"/>
      <c r="BD21" s="70"/>
      <c r="BE21" s="78"/>
      <c r="BF21" s="79"/>
      <c r="BG21" s="78"/>
      <c r="BH21" s="79"/>
      <c r="BI21" s="78"/>
      <c r="BJ21" s="79"/>
      <c r="BK21" s="78"/>
      <c r="BL21" s="79"/>
      <c r="BM21" s="78"/>
      <c r="BN21" s="79"/>
      <c r="BO21" s="78"/>
      <c r="BP21" s="79"/>
      <c r="BQ21" s="78"/>
      <c r="BR21" s="79"/>
      <c r="BS21" s="78"/>
      <c r="BT21" s="79"/>
      <c r="BU21" s="78"/>
      <c r="BV21" s="79"/>
      <c r="BW21" s="78"/>
      <c r="BX21" s="79"/>
      <c r="BY21" s="78"/>
      <c r="BZ21" s="79"/>
      <c r="CA21" s="78"/>
      <c r="CB21" s="79"/>
      <c r="CC21" s="78"/>
      <c r="CD21" s="79"/>
      <c r="CE21" s="78"/>
      <c r="CF21" s="79"/>
      <c r="CG21" s="78"/>
      <c r="CH21" s="79"/>
      <c r="CI21" s="78"/>
      <c r="CJ21" s="79"/>
      <c r="CK21" s="78"/>
      <c r="CL21" s="79"/>
      <c r="CM21" s="78"/>
      <c r="CN21" s="80"/>
      <c r="CO21" s="40">
        <f t="shared" si="0"/>
        <v>0</v>
      </c>
      <c r="CP21" s="18">
        <f t="shared" si="1"/>
        <v>0</v>
      </c>
      <c r="CQ21" s="18">
        <f t="shared" si="2"/>
        <v>0</v>
      </c>
    </row>
    <row r="22" spans="1:95" x14ac:dyDescent="0.3">
      <c r="A22" s="6" t="s">
        <v>79</v>
      </c>
      <c r="B22" s="61" t="s">
        <v>172</v>
      </c>
      <c r="C22" s="78"/>
      <c r="D22" s="79"/>
      <c r="E22" s="78"/>
      <c r="F22" s="79"/>
      <c r="G22" s="78"/>
      <c r="H22" s="79"/>
      <c r="I22" s="78"/>
      <c r="J22" s="79"/>
      <c r="K22" s="78"/>
      <c r="L22" s="79"/>
      <c r="M22" s="78"/>
      <c r="N22" s="79"/>
      <c r="O22" s="78"/>
      <c r="P22" s="79"/>
      <c r="Q22" s="78"/>
      <c r="R22" s="79"/>
      <c r="S22" s="78"/>
      <c r="T22" s="79"/>
      <c r="U22" s="78"/>
      <c r="V22" s="79"/>
      <c r="W22" s="78"/>
      <c r="X22" s="79"/>
      <c r="Y22" s="78"/>
      <c r="Z22" s="79"/>
      <c r="AA22" s="78"/>
      <c r="AB22" s="79"/>
      <c r="AC22" s="78"/>
      <c r="AD22" s="79"/>
      <c r="AE22" s="78"/>
      <c r="AF22" s="79"/>
      <c r="AG22" s="78"/>
      <c r="AH22" s="79"/>
      <c r="AI22" s="78"/>
      <c r="AJ22" s="79"/>
      <c r="AK22" s="78"/>
      <c r="AL22" s="79"/>
      <c r="AM22" s="78"/>
      <c r="AN22" s="79"/>
      <c r="AO22" s="78"/>
      <c r="AP22" s="79"/>
      <c r="AQ22" s="78"/>
      <c r="AR22" s="79"/>
      <c r="AS22" s="78"/>
      <c r="AT22" s="79"/>
      <c r="AU22" s="78"/>
      <c r="AV22" s="79"/>
      <c r="AW22" s="78"/>
      <c r="AX22" s="79"/>
      <c r="AY22" s="78"/>
      <c r="AZ22" s="79"/>
      <c r="BA22" s="78"/>
      <c r="BB22" s="79"/>
      <c r="BC22" s="69"/>
      <c r="BD22" s="70"/>
      <c r="BE22" s="78"/>
      <c r="BF22" s="79"/>
      <c r="BG22" s="78"/>
      <c r="BH22" s="79"/>
      <c r="BI22" s="78"/>
      <c r="BJ22" s="79"/>
      <c r="BK22" s="78"/>
      <c r="BL22" s="79"/>
      <c r="BM22" s="78"/>
      <c r="BN22" s="79"/>
      <c r="BO22" s="78"/>
      <c r="BP22" s="79"/>
      <c r="BQ22" s="78"/>
      <c r="BR22" s="79"/>
      <c r="BS22" s="78"/>
      <c r="BT22" s="79"/>
      <c r="BU22" s="78"/>
      <c r="BV22" s="79"/>
      <c r="BW22" s="78"/>
      <c r="BX22" s="79"/>
      <c r="BY22" s="78"/>
      <c r="BZ22" s="79"/>
      <c r="CA22" s="78"/>
      <c r="CB22" s="79"/>
      <c r="CC22" s="78"/>
      <c r="CD22" s="79"/>
      <c r="CE22" s="78"/>
      <c r="CF22" s="79"/>
      <c r="CG22" s="78"/>
      <c r="CH22" s="79"/>
      <c r="CI22" s="78"/>
      <c r="CJ22" s="79"/>
      <c r="CK22" s="78"/>
      <c r="CL22" s="79"/>
      <c r="CM22" s="78"/>
      <c r="CN22" s="80"/>
      <c r="CO22" s="40">
        <f t="shared" si="0"/>
        <v>0</v>
      </c>
      <c r="CP22" s="18">
        <f t="shared" si="1"/>
        <v>0</v>
      </c>
      <c r="CQ22" s="18">
        <f t="shared" si="2"/>
        <v>0</v>
      </c>
    </row>
    <row r="23" spans="1:95" s="15" customFormat="1" x14ac:dyDescent="0.3">
      <c r="A23" s="6" t="s">
        <v>79</v>
      </c>
      <c r="B23" s="30" t="s">
        <v>29</v>
      </c>
      <c r="C23" s="78"/>
      <c r="D23" s="79"/>
      <c r="E23" s="78"/>
      <c r="F23" s="79"/>
      <c r="G23" s="78"/>
      <c r="H23" s="79"/>
      <c r="I23" s="78"/>
      <c r="J23" s="79"/>
      <c r="K23" s="78"/>
      <c r="L23" s="79"/>
      <c r="M23" s="78"/>
      <c r="N23" s="79"/>
      <c r="O23" s="78"/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78"/>
      <c r="AB23" s="79"/>
      <c r="AC23" s="78"/>
      <c r="AD23" s="79"/>
      <c r="AE23" s="78"/>
      <c r="AF23" s="79">
        <v>1</v>
      </c>
      <c r="AG23" s="78"/>
      <c r="AH23" s="79"/>
      <c r="AI23" s="78"/>
      <c r="AJ23" s="79"/>
      <c r="AK23" s="78"/>
      <c r="AL23" s="79"/>
      <c r="AM23" s="78"/>
      <c r="AN23" s="79">
        <v>1</v>
      </c>
      <c r="AO23" s="78"/>
      <c r="AP23" s="79"/>
      <c r="AQ23" s="78"/>
      <c r="AR23" s="79"/>
      <c r="AS23" s="78"/>
      <c r="AT23" s="79"/>
      <c r="AU23" s="78"/>
      <c r="AV23" s="79"/>
      <c r="AW23" s="78"/>
      <c r="AX23" s="79"/>
      <c r="AY23" s="78"/>
      <c r="AZ23" s="79"/>
      <c r="BA23" s="78"/>
      <c r="BB23" s="79"/>
      <c r="BC23" s="69"/>
      <c r="BD23" s="70"/>
      <c r="BE23" s="78"/>
      <c r="BF23" s="79"/>
      <c r="BG23" s="78"/>
      <c r="BH23" s="79"/>
      <c r="BI23" s="78"/>
      <c r="BJ23" s="79"/>
      <c r="BK23" s="78"/>
      <c r="BL23" s="79"/>
      <c r="BM23" s="78"/>
      <c r="BN23" s="79"/>
      <c r="BO23" s="78"/>
      <c r="BP23" s="79"/>
      <c r="BQ23" s="78"/>
      <c r="BR23" s="79"/>
      <c r="BS23" s="78"/>
      <c r="BT23" s="79"/>
      <c r="BU23" s="78"/>
      <c r="BV23" s="79"/>
      <c r="BW23" s="78"/>
      <c r="BX23" s="79">
        <v>1</v>
      </c>
      <c r="BY23" s="78"/>
      <c r="BZ23" s="79"/>
      <c r="CA23" s="78"/>
      <c r="CB23" s="79"/>
      <c r="CC23" s="78"/>
      <c r="CD23" s="79"/>
      <c r="CE23" s="78"/>
      <c r="CF23" s="79"/>
      <c r="CG23" s="78"/>
      <c r="CH23" s="79"/>
      <c r="CI23" s="78"/>
      <c r="CJ23" s="79"/>
      <c r="CK23" s="78"/>
      <c r="CL23" s="79"/>
      <c r="CM23" s="78"/>
      <c r="CN23" s="80"/>
      <c r="CO23" s="40">
        <f t="shared" si="0"/>
        <v>3</v>
      </c>
      <c r="CP23" s="18">
        <f t="shared" si="1"/>
        <v>0</v>
      </c>
      <c r="CQ23" s="18">
        <f t="shared" si="2"/>
        <v>3</v>
      </c>
    </row>
    <row r="24" spans="1:95" x14ac:dyDescent="0.3">
      <c r="A24" s="6" t="s">
        <v>79</v>
      </c>
      <c r="B24" s="65" t="s">
        <v>155</v>
      </c>
      <c r="C24" s="78"/>
      <c r="D24" s="79"/>
      <c r="E24" s="78"/>
      <c r="F24" s="79"/>
      <c r="G24" s="78"/>
      <c r="H24" s="79"/>
      <c r="I24" s="78"/>
      <c r="J24" s="79"/>
      <c r="K24" s="78"/>
      <c r="L24" s="79"/>
      <c r="M24" s="78"/>
      <c r="N24" s="79"/>
      <c r="O24" s="78"/>
      <c r="P24" s="79"/>
      <c r="Q24" s="78"/>
      <c r="R24" s="79"/>
      <c r="S24" s="78"/>
      <c r="T24" s="79"/>
      <c r="U24" s="78"/>
      <c r="V24" s="79"/>
      <c r="W24" s="78">
        <v>1</v>
      </c>
      <c r="X24" s="79"/>
      <c r="Y24" s="78"/>
      <c r="Z24" s="79"/>
      <c r="AA24" s="78"/>
      <c r="AB24" s="79"/>
      <c r="AC24" s="78"/>
      <c r="AD24" s="79"/>
      <c r="AE24" s="78"/>
      <c r="AF24" s="79"/>
      <c r="AG24" s="78"/>
      <c r="AH24" s="79"/>
      <c r="AI24" s="78"/>
      <c r="AJ24" s="79">
        <v>1</v>
      </c>
      <c r="AK24" s="78"/>
      <c r="AL24" s="79">
        <v>1</v>
      </c>
      <c r="AM24" s="78"/>
      <c r="AN24" s="79"/>
      <c r="AO24" s="78"/>
      <c r="AP24" s="79"/>
      <c r="AQ24" s="78"/>
      <c r="AR24" s="79"/>
      <c r="AS24" s="78"/>
      <c r="AT24" s="79"/>
      <c r="AU24" s="78"/>
      <c r="AV24" s="79"/>
      <c r="AW24" s="78"/>
      <c r="AX24" s="79"/>
      <c r="AY24" s="78"/>
      <c r="AZ24" s="79"/>
      <c r="BA24" s="78"/>
      <c r="BB24" s="79"/>
      <c r="BC24" s="69"/>
      <c r="BD24" s="70"/>
      <c r="BE24" s="78"/>
      <c r="BF24" s="79"/>
      <c r="BG24" s="78"/>
      <c r="BH24" s="79"/>
      <c r="BI24" s="78"/>
      <c r="BJ24" s="79"/>
      <c r="BK24" s="78"/>
      <c r="BL24" s="79"/>
      <c r="BM24" s="78"/>
      <c r="BN24" s="79"/>
      <c r="BO24" s="78"/>
      <c r="BP24" s="79"/>
      <c r="BQ24" s="78"/>
      <c r="BR24" s="79"/>
      <c r="BS24" s="78"/>
      <c r="BT24" s="79"/>
      <c r="BU24" s="78"/>
      <c r="BV24" s="79"/>
      <c r="BW24" s="78"/>
      <c r="BX24" s="79">
        <v>1</v>
      </c>
      <c r="BY24" s="78"/>
      <c r="BZ24" s="79"/>
      <c r="CA24" s="78"/>
      <c r="CB24" s="79"/>
      <c r="CC24" s="78"/>
      <c r="CD24" s="79"/>
      <c r="CE24" s="78"/>
      <c r="CF24" s="79">
        <v>1</v>
      </c>
      <c r="CG24" s="78"/>
      <c r="CH24" s="79"/>
      <c r="CI24" s="78"/>
      <c r="CJ24" s="79"/>
      <c r="CK24" s="78"/>
      <c r="CL24" s="79"/>
      <c r="CM24" s="78"/>
      <c r="CN24" s="80"/>
      <c r="CO24" s="40">
        <f t="shared" si="0"/>
        <v>5</v>
      </c>
      <c r="CP24" s="18">
        <f t="shared" si="1"/>
        <v>1</v>
      </c>
      <c r="CQ24" s="18">
        <f t="shared" si="2"/>
        <v>4</v>
      </c>
    </row>
    <row r="25" spans="1:95" x14ac:dyDescent="0.3">
      <c r="A25" s="6" t="s">
        <v>79</v>
      </c>
      <c r="B25" s="65" t="s">
        <v>154</v>
      </c>
      <c r="C25" s="78"/>
      <c r="D25" s="79"/>
      <c r="E25" s="78"/>
      <c r="F25" s="79"/>
      <c r="G25" s="78"/>
      <c r="H25" s="79"/>
      <c r="I25" s="78"/>
      <c r="J25" s="79"/>
      <c r="K25" s="78"/>
      <c r="L25" s="79"/>
      <c r="M25" s="78"/>
      <c r="N25" s="79"/>
      <c r="O25" s="78"/>
      <c r="P25" s="79"/>
      <c r="Q25" s="78"/>
      <c r="R25" s="79"/>
      <c r="S25" s="78"/>
      <c r="T25" s="79"/>
      <c r="U25" s="78"/>
      <c r="V25" s="79"/>
      <c r="W25" s="78"/>
      <c r="X25" s="79"/>
      <c r="Y25" s="78"/>
      <c r="Z25" s="79">
        <v>3</v>
      </c>
      <c r="AA25" s="78"/>
      <c r="AB25" s="79"/>
      <c r="AC25" s="78"/>
      <c r="AD25" s="79"/>
      <c r="AE25" s="78"/>
      <c r="AF25" s="79"/>
      <c r="AG25" s="78"/>
      <c r="AH25" s="79"/>
      <c r="AI25" s="78"/>
      <c r="AJ25" s="79"/>
      <c r="AK25" s="78"/>
      <c r="AL25" s="79"/>
      <c r="AM25" s="78"/>
      <c r="AN25" s="79"/>
      <c r="AO25" s="78"/>
      <c r="AP25" s="79"/>
      <c r="AQ25" s="78"/>
      <c r="AR25" s="79"/>
      <c r="AS25" s="78"/>
      <c r="AT25" s="79"/>
      <c r="AU25" s="78">
        <v>1</v>
      </c>
      <c r="AV25" s="79"/>
      <c r="AW25" s="78"/>
      <c r="AX25" s="79"/>
      <c r="AY25" s="78"/>
      <c r="AZ25" s="79"/>
      <c r="BA25" s="78"/>
      <c r="BB25" s="79"/>
      <c r="BC25" s="69"/>
      <c r="BD25" s="70"/>
      <c r="BE25" s="78"/>
      <c r="BF25" s="79"/>
      <c r="BG25" s="78"/>
      <c r="BH25" s="79"/>
      <c r="BI25" s="78"/>
      <c r="BJ25" s="79"/>
      <c r="BK25" s="78"/>
      <c r="BL25" s="79"/>
      <c r="BM25" s="78"/>
      <c r="BN25" s="79"/>
      <c r="BO25" s="78"/>
      <c r="BP25" s="79"/>
      <c r="BQ25" s="78"/>
      <c r="BR25" s="79"/>
      <c r="BS25" s="78"/>
      <c r="BT25" s="79"/>
      <c r="BU25" s="78"/>
      <c r="BV25" s="79"/>
      <c r="BW25" s="78"/>
      <c r="BX25" s="79"/>
      <c r="BY25" s="78"/>
      <c r="BZ25" s="79"/>
      <c r="CA25" s="78"/>
      <c r="CB25" s="79"/>
      <c r="CC25" s="78"/>
      <c r="CD25" s="79"/>
      <c r="CE25" s="78"/>
      <c r="CF25" s="79"/>
      <c r="CG25" s="78"/>
      <c r="CH25" s="79"/>
      <c r="CI25" s="78"/>
      <c r="CJ25" s="79"/>
      <c r="CK25" s="78"/>
      <c r="CL25" s="79"/>
      <c r="CM25" s="78"/>
      <c r="CN25" s="80"/>
      <c r="CO25" s="40">
        <f t="shared" si="0"/>
        <v>4</v>
      </c>
      <c r="CP25" s="18">
        <f t="shared" si="1"/>
        <v>1</v>
      </c>
      <c r="CQ25" s="18">
        <f t="shared" si="2"/>
        <v>3</v>
      </c>
    </row>
    <row r="26" spans="1:95" x14ac:dyDescent="0.3">
      <c r="A26" s="6" t="s">
        <v>79</v>
      </c>
      <c r="B26" s="61" t="s">
        <v>156</v>
      </c>
      <c r="C26" s="78"/>
      <c r="D26" s="79"/>
      <c r="E26" s="78"/>
      <c r="F26" s="79"/>
      <c r="G26" s="78"/>
      <c r="H26" s="79"/>
      <c r="I26" s="78"/>
      <c r="J26" s="79"/>
      <c r="K26" s="78"/>
      <c r="L26" s="79"/>
      <c r="M26" s="78"/>
      <c r="N26" s="79"/>
      <c r="O26" s="78"/>
      <c r="P26" s="79"/>
      <c r="Q26" s="78"/>
      <c r="R26" s="79"/>
      <c r="S26" s="78"/>
      <c r="T26" s="79"/>
      <c r="U26" s="78"/>
      <c r="V26" s="79"/>
      <c r="W26" s="78"/>
      <c r="X26" s="79"/>
      <c r="Y26" s="78"/>
      <c r="Z26" s="79"/>
      <c r="AA26" s="78"/>
      <c r="AB26" s="79"/>
      <c r="AC26" s="78"/>
      <c r="AD26" s="79"/>
      <c r="AE26" s="78"/>
      <c r="AF26" s="79"/>
      <c r="AG26" s="78"/>
      <c r="AH26" s="79"/>
      <c r="AI26" s="78"/>
      <c r="AJ26" s="79"/>
      <c r="AK26" s="78"/>
      <c r="AL26" s="79"/>
      <c r="AM26" s="78"/>
      <c r="AN26" s="79"/>
      <c r="AO26" s="78"/>
      <c r="AP26" s="79"/>
      <c r="AQ26" s="78"/>
      <c r="AR26" s="79"/>
      <c r="AS26" s="78"/>
      <c r="AT26" s="79"/>
      <c r="AU26" s="78"/>
      <c r="AV26" s="79"/>
      <c r="AW26" s="78"/>
      <c r="AX26" s="79"/>
      <c r="AY26" s="78"/>
      <c r="AZ26" s="79"/>
      <c r="BA26" s="78"/>
      <c r="BB26" s="79"/>
      <c r="BC26" s="69"/>
      <c r="BD26" s="70"/>
      <c r="BE26" s="78"/>
      <c r="BF26" s="79"/>
      <c r="BG26" s="78"/>
      <c r="BH26" s="79"/>
      <c r="BI26" s="78"/>
      <c r="BJ26" s="79"/>
      <c r="BK26" s="78"/>
      <c r="BL26" s="79"/>
      <c r="BM26" s="78"/>
      <c r="BN26" s="79"/>
      <c r="BO26" s="78"/>
      <c r="BP26" s="79"/>
      <c r="BQ26" s="78"/>
      <c r="BR26" s="79"/>
      <c r="BS26" s="78"/>
      <c r="BT26" s="79"/>
      <c r="BU26" s="78"/>
      <c r="BV26" s="79"/>
      <c r="BW26" s="78"/>
      <c r="BX26" s="79"/>
      <c r="BY26" s="78"/>
      <c r="BZ26" s="79"/>
      <c r="CA26" s="78"/>
      <c r="CB26" s="79"/>
      <c r="CC26" s="78"/>
      <c r="CD26" s="79"/>
      <c r="CE26" s="78"/>
      <c r="CF26" s="79"/>
      <c r="CG26" s="78"/>
      <c r="CH26" s="79"/>
      <c r="CI26" s="78"/>
      <c r="CJ26" s="79"/>
      <c r="CK26" s="78"/>
      <c r="CL26" s="79"/>
      <c r="CM26" s="78"/>
      <c r="CN26" s="80"/>
      <c r="CO26" s="40">
        <f t="shared" si="0"/>
        <v>0</v>
      </c>
      <c r="CP26" s="18">
        <f t="shared" si="1"/>
        <v>0</v>
      </c>
      <c r="CQ26" s="18">
        <f t="shared" si="2"/>
        <v>0</v>
      </c>
    </row>
    <row r="27" spans="1:95" x14ac:dyDescent="0.3">
      <c r="A27" s="6" t="s">
        <v>79</v>
      </c>
      <c r="B27" s="65" t="s">
        <v>175</v>
      </c>
      <c r="C27" s="78">
        <v>7</v>
      </c>
      <c r="D27" s="79">
        <v>7</v>
      </c>
      <c r="E27" s="78">
        <v>11</v>
      </c>
      <c r="F27" s="79">
        <v>7</v>
      </c>
      <c r="G27" s="78"/>
      <c r="H27" s="79"/>
      <c r="I27" s="78">
        <v>1</v>
      </c>
      <c r="J27" s="79">
        <v>12</v>
      </c>
      <c r="K27" s="78"/>
      <c r="L27" s="79"/>
      <c r="M27" s="78">
        <v>2</v>
      </c>
      <c r="N27" s="79">
        <v>6</v>
      </c>
      <c r="O27" s="78">
        <v>3</v>
      </c>
      <c r="P27" s="79">
        <v>10</v>
      </c>
      <c r="Q27" s="78"/>
      <c r="R27" s="79"/>
      <c r="S27" s="78">
        <v>1</v>
      </c>
      <c r="T27" s="79">
        <v>2</v>
      </c>
      <c r="U27" s="78"/>
      <c r="V27" s="79"/>
      <c r="W27" s="78">
        <v>2</v>
      </c>
      <c r="X27" s="79">
        <v>1</v>
      </c>
      <c r="Y27" s="78">
        <v>5</v>
      </c>
      <c r="Z27" s="79">
        <v>5</v>
      </c>
      <c r="AA27" s="78">
        <v>3</v>
      </c>
      <c r="AB27" s="79">
        <v>2</v>
      </c>
      <c r="AC27" s="78"/>
      <c r="AD27" s="79"/>
      <c r="AE27" s="78">
        <v>9</v>
      </c>
      <c r="AF27" s="79">
        <v>12</v>
      </c>
      <c r="AG27" s="78">
        <v>1</v>
      </c>
      <c r="AH27" s="79"/>
      <c r="AI27" s="78">
        <v>5</v>
      </c>
      <c r="AJ27" s="79">
        <v>5</v>
      </c>
      <c r="AK27" s="78">
        <v>3</v>
      </c>
      <c r="AL27" s="79">
        <v>7</v>
      </c>
      <c r="AM27" s="78">
        <v>3</v>
      </c>
      <c r="AN27" s="79">
        <v>4</v>
      </c>
      <c r="AO27" s="78"/>
      <c r="AP27" s="79"/>
      <c r="AQ27" s="78">
        <v>4</v>
      </c>
      <c r="AR27" s="79">
        <v>3</v>
      </c>
      <c r="AS27" s="78"/>
      <c r="AT27" s="79"/>
      <c r="AU27" s="78">
        <v>11</v>
      </c>
      <c r="AV27" s="79">
        <v>10</v>
      </c>
      <c r="AW27" s="78">
        <v>2</v>
      </c>
      <c r="AX27" s="79">
        <v>5</v>
      </c>
      <c r="AY27" s="78">
        <v>2</v>
      </c>
      <c r="AZ27" s="79"/>
      <c r="BA27" s="78">
        <v>1</v>
      </c>
      <c r="BB27" s="79">
        <v>1</v>
      </c>
      <c r="BC27" s="69"/>
      <c r="BD27" s="70"/>
      <c r="BE27" s="78"/>
      <c r="BF27" s="79"/>
      <c r="BG27" s="78">
        <v>1</v>
      </c>
      <c r="BH27" s="79">
        <v>4</v>
      </c>
      <c r="BI27" s="78">
        <v>2</v>
      </c>
      <c r="BJ27" s="79">
        <v>2</v>
      </c>
      <c r="BK27" s="78"/>
      <c r="BL27" s="79"/>
      <c r="BM27" s="78"/>
      <c r="BN27" s="79"/>
      <c r="BO27" s="78">
        <v>3</v>
      </c>
      <c r="BP27" s="79">
        <v>8</v>
      </c>
      <c r="BQ27" s="78">
        <v>5</v>
      </c>
      <c r="BR27" s="79">
        <v>9</v>
      </c>
      <c r="BS27" s="78"/>
      <c r="BT27" s="79"/>
      <c r="BU27" s="78">
        <v>3</v>
      </c>
      <c r="BV27" s="79"/>
      <c r="BW27" s="78">
        <v>1</v>
      </c>
      <c r="BX27" s="79">
        <v>3</v>
      </c>
      <c r="BY27" s="78">
        <v>4</v>
      </c>
      <c r="BZ27" s="79">
        <v>5</v>
      </c>
      <c r="CA27" s="78"/>
      <c r="CB27" s="79"/>
      <c r="CC27" s="78">
        <v>2</v>
      </c>
      <c r="CD27" s="79">
        <v>3</v>
      </c>
      <c r="CE27" s="78">
        <v>5</v>
      </c>
      <c r="CF27" s="79">
        <v>7</v>
      </c>
      <c r="CG27" s="78"/>
      <c r="CH27" s="79"/>
      <c r="CI27" s="78">
        <v>1</v>
      </c>
      <c r="CJ27" s="79">
        <v>1</v>
      </c>
      <c r="CK27" s="78">
        <v>5</v>
      </c>
      <c r="CL27" s="79">
        <v>9</v>
      </c>
      <c r="CM27" s="78"/>
      <c r="CN27" s="80"/>
      <c r="CO27" s="40">
        <f t="shared" si="0"/>
        <v>258</v>
      </c>
      <c r="CP27" s="18">
        <f t="shared" si="1"/>
        <v>108</v>
      </c>
      <c r="CQ27" s="18">
        <f t="shared" si="2"/>
        <v>150</v>
      </c>
    </row>
    <row r="28" spans="1:95" s="20" customFormat="1" x14ac:dyDescent="0.3">
      <c r="A28" s="6" t="s">
        <v>79</v>
      </c>
      <c r="B28" s="65" t="s">
        <v>152</v>
      </c>
      <c r="C28" s="78">
        <v>4</v>
      </c>
      <c r="D28" s="79">
        <v>1</v>
      </c>
      <c r="E28" s="78">
        <v>2</v>
      </c>
      <c r="F28" s="79">
        <v>1</v>
      </c>
      <c r="G28" s="78"/>
      <c r="H28" s="79"/>
      <c r="I28" s="78">
        <v>3</v>
      </c>
      <c r="J28" s="79">
        <v>4</v>
      </c>
      <c r="K28" s="78"/>
      <c r="L28" s="79"/>
      <c r="M28" s="78">
        <v>2</v>
      </c>
      <c r="N28" s="79">
        <v>2</v>
      </c>
      <c r="O28" s="78">
        <v>1</v>
      </c>
      <c r="P28" s="79">
        <v>1</v>
      </c>
      <c r="Q28" s="78">
        <v>1</v>
      </c>
      <c r="R28" s="79"/>
      <c r="S28" s="78"/>
      <c r="T28" s="79"/>
      <c r="U28" s="78"/>
      <c r="V28" s="79"/>
      <c r="W28" s="78"/>
      <c r="X28" s="79"/>
      <c r="Y28" s="78"/>
      <c r="Z28" s="79"/>
      <c r="AA28" s="78">
        <v>1</v>
      </c>
      <c r="AB28" s="79"/>
      <c r="AC28" s="78"/>
      <c r="AD28" s="79"/>
      <c r="AE28" s="78">
        <v>2</v>
      </c>
      <c r="AF28" s="79"/>
      <c r="AG28" s="78"/>
      <c r="AH28" s="79"/>
      <c r="AI28" s="78"/>
      <c r="AJ28" s="79">
        <v>1</v>
      </c>
      <c r="AK28" s="78"/>
      <c r="AL28" s="79"/>
      <c r="AM28" s="78">
        <v>1</v>
      </c>
      <c r="AN28" s="79"/>
      <c r="AO28" s="78"/>
      <c r="AP28" s="79"/>
      <c r="AQ28" s="78"/>
      <c r="AR28" s="79"/>
      <c r="AS28" s="78"/>
      <c r="AT28" s="79"/>
      <c r="AU28" s="78">
        <v>4</v>
      </c>
      <c r="AV28" s="79">
        <v>4</v>
      </c>
      <c r="AW28" s="78">
        <v>1</v>
      </c>
      <c r="AX28" s="79"/>
      <c r="AY28" s="78"/>
      <c r="AZ28" s="79"/>
      <c r="BA28" s="78"/>
      <c r="BB28" s="79"/>
      <c r="BC28" s="69"/>
      <c r="BD28" s="70"/>
      <c r="BE28" s="78"/>
      <c r="BF28" s="79"/>
      <c r="BG28" s="78"/>
      <c r="BH28" s="79"/>
      <c r="BI28" s="78"/>
      <c r="BJ28" s="79"/>
      <c r="BK28" s="78"/>
      <c r="BL28" s="79"/>
      <c r="BM28" s="78"/>
      <c r="BN28" s="79"/>
      <c r="BO28" s="78"/>
      <c r="BP28" s="79"/>
      <c r="BQ28" s="78"/>
      <c r="BR28" s="79"/>
      <c r="BS28" s="78"/>
      <c r="BT28" s="79"/>
      <c r="BU28" s="78"/>
      <c r="BV28" s="79"/>
      <c r="BW28" s="78"/>
      <c r="BX28" s="79"/>
      <c r="BY28" s="78"/>
      <c r="BZ28" s="79">
        <v>1</v>
      </c>
      <c r="CA28" s="78"/>
      <c r="CB28" s="79"/>
      <c r="CC28" s="78"/>
      <c r="CD28" s="79"/>
      <c r="CE28" s="78">
        <v>1</v>
      </c>
      <c r="CF28" s="79"/>
      <c r="CG28" s="78"/>
      <c r="CH28" s="79"/>
      <c r="CI28" s="78">
        <v>1</v>
      </c>
      <c r="CJ28" s="79">
        <v>2</v>
      </c>
      <c r="CK28" s="78"/>
      <c r="CL28" s="79">
        <v>3</v>
      </c>
      <c r="CM28" s="78">
        <v>1</v>
      </c>
      <c r="CN28" s="80"/>
      <c r="CO28" s="40">
        <f t="shared" si="0"/>
        <v>45</v>
      </c>
      <c r="CP28" s="18">
        <f t="shared" si="1"/>
        <v>25</v>
      </c>
      <c r="CQ28" s="18">
        <f t="shared" si="2"/>
        <v>20</v>
      </c>
    </row>
    <row r="29" spans="1:95" x14ac:dyDescent="0.3">
      <c r="A29" s="6" t="s">
        <v>79</v>
      </c>
      <c r="B29" s="65" t="s">
        <v>153</v>
      </c>
      <c r="C29" s="78">
        <v>3</v>
      </c>
      <c r="D29" s="79">
        <v>1</v>
      </c>
      <c r="E29" s="78">
        <v>2</v>
      </c>
      <c r="F29" s="79">
        <v>1</v>
      </c>
      <c r="G29" s="78"/>
      <c r="H29" s="79"/>
      <c r="I29" s="78">
        <v>2</v>
      </c>
      <c r="J29" s="79">
        <v>2</v>
      </c>
      <c r="K29" s="78"/>
      <c r="L29" s="79"/>
      <c r="M29" s="78">
        <v>1</v>
      </c>
      <c r="N29" s="79"/>
      <c r="O29" s="78">
        <v>4</v>
      </c>
      <c r="P29" s="79">
        <v>2</v>
      </c>
      <c r="Q29" s="78"/>
      <c r="R29" s="79"/>
      <c r="S29" s="78"/>
      <c r="T29" s="79"/>
      <c r="U29" s="78"/>
      <c r="V29" s="79"/>
      <c r="W29" s="78">
        <v>3</v>
      </c>
      <c r="X29" s="79"/>
      <c r="Y29" s="78">
        <v>2</v>
      </c>
      <c r="Z29" s="79">
        <v>1</v>
      </c>
      <c r="AA29" s="78"/>
      <c r="AB29" s="79"/>
      <c r="AC29" s="78"/>
      <c r="AD29" s="79"/>
      <c r="AE29" s="78"/>
      <c r="AF29" s="79"/>
      <c r="AG29" s="78"/>
      <c r="AH29" s="79"/>
      <c r="AI29" s="78">
        <v>1</v>
      </c>
      <c r="AJ29" s="79">
        <v>1</v>
      </c>
      <c r="AK29" s="78">
        <v>2</v>
      </c>
      <c r="AL29" s="79">
        <v>1</v>
      </c>
      <c r="AM29" s="78"/>
      <c r="AN29" s="79"/>
      <c r="AO29" s="78"/>
      <c r="AP29" s="79"/>
      <c r="AQ29" s="78"/>
      <c r="AR29" s="79"/>
      <c r="AS29" s="78"/>
      <c r="AT29" s="79"/>
      <c r="AU29" s="78">
        <v>2</v>
      </c>
      <c r="AV29" s="79">
        <v>3</v>
      </c>
      <c r="AW29" s="78">
        <v>1</v>
      </c>
      <c r="AX29" s="79"/>
      <c r="AY29" s="78">
        <v>1</v>
      </c>
      <c r="AZ29" s="79"/>
      <c r="BA29" s="78"/>
      <c r="BB29" s="79">
        <v>3</v>
      </c>
      <c r="BC29" s="69"/>
      <c r="BD29" s="70"/>
      <c r="BE29" s="78"/>
      <c r="BF29" s="79"/>
      <c r="BG29" s="78"/>
      <c r="BH29" s="79"/>
      <c r="BI29" s="78"/>
      <c r="BJ29" s="79"/>
      <c r="BK29" s="78"/>
      <c r="BL29" s="79"/>
      <c r="BM29" s="78"/>
      <c r="BN29" s="79"/>
      <c r="BO29" s="78"/>
      <c r="BP29" s="79"/>
      <c r="BQ29" s="78"/>
      <c r="BR29" s="79">
        <v>1</v>
      </c>
      <c r="BS29" s="78"/>
      <c r="BT29" s="79"/>
      <c r="BU29" s="78"/>
      <c r="BV29" s="79">
        <v>1</v>
      </c>
      <c r="BW29" s="78"/>
      <c r="BX29" s="79">
        <v>1</v>
      </c>
      <c r="BY29" s="78"/>
      <c r="BZ29" s="79"/>
      <c r="CA29" s="78"/>
      <c r="CB29" s="79"/>
      <c r="CC29" s="78">
        <v>1</v>
      </c>
      <c r="CD29" s="79"/>
      <c r="CE29" s="78"/>
      <c r="CF29" s="79"/>
      <c r="CG29" s="78">
        <v>1</v>
      </c>
      <c r="CH29" s="79"/>
      <c r="CI29" s="78"/>
      <c r="CJ29" s="79">
        <v>1</v>
      </c>
      <c r="CK29" s="78">
        <v>1</v>
      </c>
      <c r="CL29" s="79">
        <v>2</v>
      </c>
      <c r="CM29" s="78"/>
      <c r="CN29" s="80"/>
      <c r="CO29" s="40">
        <f t="shared" si="0"/>
        <v>48</v>
      </c>
      <c r="CP29" s="18">
        <f t="shared" si="1"/>
        <v>27</v>
      </c>
      <c r="CQ29" s="18">
        <f t="shared" si="2"/>
        <v>21</v>
      </c>
    </row>
    <row r="30" spans="1:95" x14ac:dyDescent="0.3">
      <c r="A30" s="6" t="s">
        <v>79</v>
      </c>
      <c r="B30" s="10" t="s">
        <v>173</v>
      </c>
      <c r="C30" s="78"/>
      <c r="D30" s="79"/>
      <c r="E30" s="78"/>
      <c r="F30" s="79"/>
      <c r="G30" s="78"/>
      <c r="H30" s="79"/>
      <c r="I30" s="78"/>
      <c r="J30" s="79"/>
      <c r="K30" s="78"/>
      <c r="L30" s="79"/>
      <c r="M30" s="78"/>
      <c r="N30" s="79"/>
      <c r="O30" s="78"/>
      <c r="P30" s="79"/>
      <c r="Q30" s="78"/>
      <c r="R30" s="79"/>
      <c r="S30" s="78"/>
      <c r="T30" s="79"/>
      <c r="U30" s="78"/>
      <c r="V30" s="79"/>
      <c r="W30" s="78"/>
      <c r="X30" s="79"/>
      <c r="Y30" s="78"/>
      <c r="Z30" s="79"/>
      <c r="AA30" s="78"/>
      <c r="AB30" s="79"/>
      <c r="AC30" s="78"/>
      <c r="AD30" s="79"/>
      <c r="AE30" s="78"/>
      <c r="AF30" s="79"/>
      <c r="AG30" s="78"/>
      <c r="AH30" s="79"/>
      <c r="AI30" s="78"/>
      <c r="AJ30" s="79"/>
      <c r="AK30" s="78"/>
      <c r="AL30" s="79"/>
      <c r="AM30" s="78"/>
      <c r="AN30" s="79"/>
      <c r="AO30" s="78"/>
      <c r="AP30" s="79"/>
      <c r="AQ30" s="78"/>
      <c r="AR30" s="79"/>
      <c r="AS30" s="78"/>
      <c r="AT30" s="79"/>
      <c r="AU30" s="78"/>
      <c r="AV30" s="79"/>
      <c r="AW30" s="78"/>
      <c r="AX30" s="79"/>
      <c r="AY30" s="78"/>
      <c r="AZ30" s="79"/>
      <c r="BA30" s="78"/>
      <c r="BB30" s="79"/>
      <c r="BC30" s="69"/>
      <c r="BD30" s="70"/>
      <c r="BE30" s="78"/>
      <c r="BF30" s="79"/>
      <c r="BG30" s="78"/>
      <c r="BH30" s="79"/>
      <c r="BI30" s="78"/>
      <c r="BJ30" s="79"/>
      <c r="BK30" s="78"/>
      <c r="BL30" s="79"/>
      <c r="BM30" s="78"/>
      <c r="BN30" s="79"/>
      <c r="BO30" s="78"/>
      <c r="BP30" s="79"/>
      <c r="BQ30" s="78"/>
      <c r="BR30" s="79"/>
      <c r="BS30" s="78"/>
      <c r="BT30" s="79"/>
      <c r="BU30" s="78"/>
      <c r="BV30" s="79"/>
      <c r="BW30" s="78"/>
      <c r="BX30" s="79"/>
      <c r="BY30" s="78"/>
      <c r="BZ30" s="79"/>
      <c r="CA30" s="78"/>
      <c r="CB30" s="79"/>
      <c r="CC30" s="78"/>
      <c r="CD30" s="79"/>
      <c r="CE30" s="78"/>
      <c r="CF30" s="79"/>
      <c r="CG30" s="78"/>
      <c r="CH30" s="79"/>
      <c r="CI30" s="78"/>
      <c r="CJ30" s="79"/>
      <c r="CK30" s="78"/>
      <c r="CL30" s="79"/>
      <c r="CM30" s="78"/>
      <c r="CN30" s="80"/>
      <c r="CO30" s="40">
        <f t="shared" si="0"/>
        <v>0</v>
      </c>
      <c r="CP30" s="18">
        <f t="shared" si="1"/>
        <v>0</v>
      </c>
      <c r="CQ30" s="18">
        <f t="shared" si="2"/>
        <v>0</v>
      </c>
    </row>
    <row r="31" spans="1:95" x14ac:dyDescent="0.3">
      <c r="A31" s="6" t="s">
        <v>79</v>
      </c>
      <c r="B31" s="10"/>
      <c r="C31" s="78"/>
      <c r="D31" s="79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  <c r="S31" s="78"/>
      <c r="T31" s="79"/>
      <c r="U31" s="78"/>
      <c r="V31" s="79"/>
      <c r="W31" s="78"/>
      <c r="X31" s="79"/>
      <c r="Y31" s="78"/>
      <c r="Z31" s="79"/>
      <c r="AA31" s="78"/>
      <c r="AB31" s="79"/>
      <c r="AC31" s="78"/>
      <c r="AD31" s="79"/>
      <c r="AE31" s="78"/>
      <c r="AF31" s="79"/>
      <c r="AG31" s="78"/>
      <c r="AH31" s="79"/>
      <c r="AI31" s="78"/>
      <c r="AJ31" s="79"/>
      <c r="AK31" s="78"/>
      <c r="AL31" s="79"/>
      <c r="AM31" s="78"/>
      <c r="AN31" s="79"/>
      <c r="AO31" s="78"/>
      <c r="AP31" s="79"/>
      <c r="AQ31" s="78"/>
      <c r="AR31" s="79"/>
      <c r="AS31" s="78"/>
      <c r="AT31" s="79"/>
      <c r="AU31" s="78"/>
      <c r="AV31" s="79"/>
      <c r="AW31" s="78"/>
      <c r="AX31" s="79"/>
      <c r="AY31" s="78"/>
      <c r="AZ31" s="79"/>
      <c r="BA31" s="78"/>
      <c r="BB31" s="79"/>
      <c r="BC31" s="69"/>
      <c r="BD31" s="70"/>
      <c r="BE31" s="78"/>
      <c r="BF31" s="79"/>
      <c r="BG31" s="78"/>
      <c r="BH31" s="79"/>
      <c r="BI31" s="78"/>
      <c r="BJ31" s="79"/>
      <c r="BK31" s="78"/>
      <c r="BL31" s="79"/>
      <c r="BM31" s="78"/>
      <c r="BN31" s="79"/>
      <c r="BO31" s="78"/>
      <c r="BP31" s="79"/>
      <c r="BQ31" s="78"/>
      <c r="BR31" s="79"/>
      <c r="BS31" s="78"/>
      <c r="BT31" s="79"/>
      <c r="BU31" s="78"/>
      <c r="BV31" s="79"/>
      <c r="BW31" s="78"/>
      <c r="BX31" s="79"/>
      <c r="BY31" s="78"/>
      <c r="BZ31" s="79"/>
      <c r="CA31" s="78"/>
      <c r="CB31" s="79"/>
      <c r="CC31" s="78"/>
      <c r="CD31" s="79"/>
      <c r="CE31" s="78"/>
      <c r="CF31" s="79"/>
      <c r="CG31" s="78"/>
      <c r="CH31" s="79"/>
      <c r="CI31" s="78"/>
      <c r="CJ31" s="79"/>
      <c r="CK31" s="78"/>
      <c r="CL31" s="79"/>
      <c r="CM31" s="78"/>
      <c r="CN31" s="80"/>
      <c r="CO31" s="40">
        <f t="shared" si="0"/>
        <v>0</v>
      </c>
      <c r="CP31" s="18">
        <f t="shared" si="1"/>
        <v>0</v>
      </c>
      <c r="CQ31" s="18">
        <f t="shared" si="2"/>
        <v>0</v>
      </c>
    </row>
    <row r="32" spans="1:95" x14ac:dyDescent="0.3">
      <c r="A32" s="7" t="s">
        <v>80</v>
      </c>
      <c r="B32" s="61" t="s">
        <v>174</v>
      </c>
      <c r="C32" s="78"/>
      <c r="D32" s="79"/>
      <c r="E32" s="78"/>
      <c r="F32" s="79"/>
      <c r="G32" s="78"/>
      <c r="H32" s="79"/>
      <c r="I32" s="78"/>
      <c r="J32" s="79"/>
      <c r="K32" s="78"/>
      <c r="L32" s="79"/>
      <c r="M32" s="78"/>
      <c r="N32" s="79"/>
      <c r="O32" s="78"/>
      <c r="P32" s="79"/>
      <c r="Q32" s="78"/>
      <c r="R32" s="79"/>
      <c r="S32" s="78"/>
      <c r="T32" s="79"/>
      <c r="U32" s="78"/>
      <c r="V32" s="79"/>
      <c r="W32" s="78"/>
      <c r="X32" s="79"/>
      <c r="Y32" s="78"/>
      <c r="Z32" s="79"/>
      <c r="AA32" s="78"/>
      <c r="AB32" s="79"/>
      <c r="AC32" s="78"/>
      <c r="AD32" s="79"/>
      <c r="AE32" s="78"/>
      <c r="AF32" s="79"/>
      <c r="AG32" s="78"/>
      <c r="AH32" s="79"/>
      <c r="AI32" s="78"/>
      <c r="AJ32" s="79"/>
      <c r="AK32" s="78"/>
      <c r="AL32" s="79"/>
      <c r="AM32" s="78"/>
      <c r="AN32" s="79"/>
      <c r="AO32" s="78"/>
      <c r="AP32" s="79"/>
      <c r="AQ32" s="78"/>
      <c r="AR32" s="79"/>
      <c r="AS32" s="78"/>
      <c r="AT32" s="79"/>
      <c r="AU32" s="78"/>
      <c r="AV32" s="79"/>
      <c r="AW32" s="78"/>
      <c r="AX32" s="79"/>
      <c r="AY32" s="78"/>
      <c r="AZ32" s="79"/>
      <c r="BA32" s="78"/>
      <c r="BB32" s="79"/>
      <c r="BC32" s="69"/>
      <c r="BD32" s="70"/>
      <c r="BE32" s="78"/>
      <c r="BF32" s="79"/>
      <c r="BG32" s="78"/>
      <c r="BH32" s="79"/>
      <c r="BI32" s="78"/>
      <c r="BJ32" s="79"/>
      <c r="BK32" s="78"/>
      <c r="BL32" s="79"/>
      <c r="BM32" s="78"/>
      <c r="BN32" s="79"/>
      <c r="BO32" s="78"/>
      <c r="BP32" s="79"/>
      <c r="BQ32" s="78"/>
      <c r="BR32" s="79"/>
      <c r="BS32" s="78"/>
      <c r="BT32" s="79"/>
      <c r="BU32" s="78"/>
      <c r="BV32" s="79"/>
      <c r="BW32" s="78"/>
      <c r="BX32" s="79"/>
      <c r="BY32" s="78"/>
      <c r="BZ32" s="79"/>
      <c r="CA32" s="78"/>
      <c r="CB32" s="79"/>
      <c r="CC32" s="78"/>
      <c r="CD32" s="79"/>
      <c r="CE32" s="78"/>
      <c r="CF32" s="79"/>
      <c r="CG32" s="78"/>
      <c r="CH32" s="79"/>
      <c r="CI32" s="78"/>
      <c r="CJ32" s="79"/>
      <c r="CK32" s="78"/>
      <c r="CL32" s="79"/>
      <c r="CM32" s="78"/>
      <c r="CN32" s="80"/>
      <c r="CO32" s="40">
        <f t="shared" si="0"/>
        <v>0</v>
      </c>
      <c r="CP32" s="18">
        <f t="shared" si="1"/>
        <v>0</v>
      </c>
      <c r="CQ32" s="18">
        <f t="shared" si="2"/>
        <v>0</v>
      </c>
    </row>
    <row r="33" spans="1:95" x14ac:dyDescent="0.3">
      <c r="A33" s="7" t="s">
        <v>80</v>
      </c>
      <c r="B33" s="66" t="s">
        <v>157</v>
      </c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  <c r="S33" s="78"/>
      <c r="T33" s="79"/>
      <c r="U33" s="78"/>
      <c r="V33" s="79"/>
      <c r="W33" s="78"/>
      <c r="X33" s="79"/>
      <c r="Y33" s="78"/>
      <c r="Z33" s="79"/>
      <c r="AA33" s="78"/>
      <c r="AB33" s="79"/>
      <c r="AC33" s="78"/>
      <c r="AD33" s="79"/>
      <c r="AE33" s="78"/>
      <c r="AF33" s="79"/>
      <c r="AG33" s="78"/>
      <c r="AH33" s="79"/>
      <c r="AI33" s="78"/>
      <c r="AJ33" s="79"/>
      <c r="AK33" s="78"/>
      <c r="AL33" s="79"/>
      <c r="AM33" s="78"/>
      <c r="AN33" s="79"/>
      <c r="AO33" s="78"/>
      <c r="AP33" s="79"/>
      <c r="AQ33" s="78"/>
      <c r="AR33" s="79"/>
      <c r="AS33" s="78"/>
      <c r="AT33" s="79"/>
      <c r="AU33" s="78"/>
      <c r="AV33" s="79"/>
      <c r="AW33" s="78"/>
      <c r="AX33" s="79"/>
      <c r="AY33" s="78"/>
      <c r="AZ33" s="79"/>
      <c r="BA33" s="78"/>
      <c r="BB33" s="79"/>
      <c r="BC33" s="69"/>
      <c r="BD33" s="70"/>
      <c r="BE33" s="78"/>
      <c r="BF33" s="79"/>
      <c r="BG33" s="78"/>
      <c r="BH33" s="79"/>
      <c r="BI33" s="78"/>
      <c r="BJ33" s="79"/>
      <c r="BK33" s="78"/>
      <c r="BL33" s="79"/>
      <c r="BM33" s="78"/>
      <c r="BN33" s="79"/>
      <c r="BO33" s="78"/>
      <c r="BP33" s="79"/>
      <c r="BQ33" s="78"/>
      <c r="BR33" s="79"/>
      <c r="BS33" s="78"/>
      <c r="BT33" s="79"/>
      <c r="BU33" s="78"/>
      <c r="BV33" s="79"/>
      <c r="BW33" s="78"/>
      <c r="BX33" s="79"/>
      <c r="BY33" s="78">
        <v>1</v>
      </c>
      <c r="BZ33" s="79"/>
      <c r="CA33" s="78"/>
      <c r="CB33" s="79"/>
      <c r="CC33" s="78"/>
      <c r="CD33" s="79"/>
      <c r="CE33" s="78"/>
      <c r="CF33" s="79"/>
      <c r="CG33" s="78"/>
      <c r="CH33" s="79"/>
      <c r="CI33" s="78"/>
      <c r="CJ33" s="79"/>
      <c r="CK33" s="78"/>
      <c r="CL33" s="79"/>
      <c r="CM33" s="78">
        <v>2</v>
      </c>
      <c r="CN33" s="80">
        <v>1</v>
      </c>
      <c r="CO33" s="40">
        <f t="shared" si="0"/>
        <v>4</v>
      </c>
      <c r="CP33" s="18">
        <f t="shared" si="1"/>
        <v>3</v>
      </c>
      <c r="CQ33" s="18">
        <f t="shared" si="2"/>
        <v>1</v>
      </c>
    </row>
    <row r="34" spans="1:95" x14ac:dyDescent="0.3">
      <c r="A34" s="7" t="s">
        <v>80</v>
      </c>
      <c r="B34" s="63" t="s">
        <v>26</v>
      </c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  <c r="S34" s="78"/>
      <c r="T34" s="79"/>
      <c r="U34" s="78"/>
      <c r="V34" s="79"/>
      <c r="W34" s="78"/>
      <c r="X34" s="79"/>
      <c r="Y34" s="78"/>
      <c r="Z34" s="79"/>
      <c r="AA34" s="78"/>
      <c r="AB34" s="79"/>
      <c r="AC34" s="78"/>
      <c r="AD34" s="79"/>
      <c r="AE34" s="78"/>
      <c r="AF34" s="79"/>
      <c r="AG34" s="78"/>
      <c r="AH34" s="79"/>
      <c r="AI34" s="78"/>
      <c r="AJ34" s="79"/>
      <c r="AK34" s="78"/>
      <c r="AL34" s="79"/>
      <c r="AM34" s="78"/>
      <c r="AN34" s="79"/>
      <c r="AO34" s="78"/>
      <c r="AP34" s="79"/>
      <c r="AQ34" s="78"/>
      <c r="AR34" s="79"/>
      <c r="AS34" s="78"/>
      <c r="AT34" s="79"/>
      <c r="AU34" s="78"/>
      <c r="AV34" s="79"/>
      <c r="AW34" s="78"/>
      <c r="AX34" s="79"/>
      <c r="AY34" s="78"/>
      <c r="AZ34" s="79"/>
      <c r="BA34" s="78"/>
      <c r="BB34" s="79"/>
      <c r="BC34" s="69"/>
      <c r="BD34" s="70"/>
      <c r="BE34" s="78"/>
      <c r="BF34" s="79"/>
      <c r="BG34" s="78"/>
      <c r="BH34" s="79"/>
      <c r="BI34" s="78"/>
      <c r="BJ34" s="79"/>
      <c r="BK34" s="78"/>
      <c r="BL34" s="79"/>
      <c r="BM34" s="78"/>
      <c r="BN34" s="79"/>
      <c r="BO34" s="78"/>
      <c r="BP34" s="79"/>
      <c r="BQ34" s="78"/>
      <c r="BR34" s="79"/>
      <c r="BS34" s="78"/>
      <c r="BT34" s="79"/>
      <c r="BU34" s="78"/>
      <c r="BV34" s="79"/>
      <c r="BW34" s="78"/>
      <c r="BX34" s="79"/>
      <c r="BY34" s="78"/>
      <c r="BZ34" s="79"/>
      <c r="CA34" s="78"/>
      <c r="CB34" s="79"/>
      <c r="CC34" s="78"/>
      <c r="CD34" s="79"/>
      <c r="CE34" s="78"/>
      <c r="CF34" s="79"/>
      <c r="CG34" s="78"/>
      <c r="CH34" s="79"/>
      <c r="CI34" s="78"/>
      <c r="CJ34" s="79"/>
      <c r="CK34" s="78"/>
      <c r="CL34" s="79"/>
      <c r="CM34" s="78"/>
      <c r="CN34" s="80"/>
      <c r="CO34" s="40">
        <f t="shared" si="0"/>
        <v>0</v>
      </c>
      <c r="CP34" s="18">
        <f t="shared" si="1"/>
        <v>0</v>
      </c>
      <c r="CQ34" s="18">
        <f t="shared" si="2"/>
        <v>0</v>
      </c>
    </row>
    <row r="35" spans="1:95" x14ac:dyDescent="0.3">
      <c r="A35" s="7" t="s">
        <v>80</v>
      </c>
      <c r="B35" s="66" t="s">
        <v>159</v>
      </c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  <c r="S35" s="78"/>
      <c r="T35" s="79"/>
      <c r="U35" s="78"/>
      <c r="V35" s="79"/>
      <c r="W35" s="78"/>
      <c r="X35" s="79"/>
      <c r="Y35" s="78"/>
      <c r="Z35" s="79"/>
      <c r="AA35" s="78"/>
      <c r="AB35" s="79"/>
      <c r="AC35" s="78"/>
      <c r="AD35" s="79"/>
      <c r="AE35" s="78"/>
      <c r="AF35" s="79"/>
      <c r="AG35" s="78"/>
      <c r="AH35" s="79"/>
      <c r="AI35" s="78"/>
      <c r="AJ35" s="79"/>
      <c r="AK35" s="78"/>
      <c r="AL35" s="79"/>
      <c r="AM35" s="78"/>
      <c r="AN35" s="79"/>
      <c r="AO35" s="78"/>
      <c r="AP35" s="79"/>
      <c r="AQ35" s="78"/>
      <c r="AR35" s="79"/>
      <c r="AS35" s="78"/>
      <c r="AT35" s="79"/>
      <c r="AU35" s="78">
        <v>1</v>
      </c>
      <c r="AV35" s="79">
        <v>1</v>
      </c>
      <c r="AW35" s="78"/>
      <c r="AX35" s="79">
        <v>1</v>
      </c>
      <c r="AY35" s="78"/>
      <c r="AZ35" s="79"/>
      <c r="BA35" s="78"/>
      <c r="BB35" s="79"/>
      <c r="BC35" s="69"/>
      <c r="BD35" s="70"/>
      <c r="BE35" s="78"/>
      <c r="BF35" s="79"/>
      <c r="BG35" s="78">
        <v>1</v>
      </c>
      <c r="BH35" s="79"/>
      <c r="BI35" s="78"/>
      <c r="BJ35" s="79"/>
      <c r="BK35" s="78"/>
      <c r="BL35" s="79"/>
      <c r="BM35" s="78"/>
      <c r="BN35" s="79"/>
      <c r="BO35" s="78"/>
      <c r="BP35" s="79"/>
      <c r="BQ35" s="78"/>
      <c r="BR35" s="79"/>
      <c r="BS35" s="78"/>
      <c r="BT35" s="79"/>
      <c r="BU35" s="78"/>
      <c r="BV35" s="79"/>
      <c r="BW35" s="78"/>
      <c r="BX35" s="79"/>
      <c r="BY35" s="78"/>
      <c r="BZ35" s="79"/>
      <c r="CA35" s="78"/>
      <c r="CB35" s="79"/>
      <c r="CC35" s="78"/>
      <c r="CD35" s="79"/>
      <c r="CE35" s="78"/>
      <c r="CF35" s="79"/>
      <c r="CG35" s="78"/>
      <c r="CH35" s="79"/>
      <c r="CI35" s="78"/>
      <c r="CJ35" s="79"/>
      <c r="CK35" s="78"/>
      <c r="CL35" s="79"/>
      <c r="CM35" s="78"/>
      <c r="CN35" s="80"/>
      <c r="CO35" s="40">
        <f t="shared" si="0"/>
        <v>4</v>
      </c>
      <c r="CP35" s="18">
        <f t="shared" si="1"/>
        <v>2</v>
      </c>
      <c r="CQ35" s="18">
        <f t="shared" si="2"/>
        <v>2</v>
      </c>
    </row>
    <row r="36" spans="1:95" x14ac:dyDescent="0.3">
      <c r="A36" s="7" t="s">
        <v>80</v>
      </c>
      <c r="B36" s="66" t="s">
        <v>158</v>
      </c>
      <c r="C36" s="78">
        <v>1</v>
      </c>
      <c r="D36" s="79"/>
      <c r="E36" s="78">
        <v>1</v>
      </c>
      <c r="F36" s="79"/>
      <c r="G36" s="78"/>
      <c r="H36" s="79"/>
      <c r="I36" s="78">
        <v>2</v>
      </c>
      <c r="J36" s="79">
        <v>2</v>
      </c>
      <c r="K36" s="78"/>
      <c r="L36" s="79"/>
      <c r="M36" s="78"/>
      <c r="N36" s="79"/>
      <c r="O36" s="78"/>
      <c r="P36" s="79"/>
      <c r="Q36" s="78"/>
      <c r="R36" s="79"/>
      <c r="S36" s="78">
        <v>1</v>
      </c>
      <c r="T36" s="79">
        <v>1</v>
      </c>
      <c r="U36" s="78"/>
      <c r="V36" s="79"/>
      <c r="W36" s="78"/>
      <c r="X36" s="79"/>
      <c r="Y36" s="78"/>
      <c r="Z36" s="79"/>
      <c r="AA36" s="78"/>
      <c r="AB36" s="79"/>
      <c r="AC36" s="78"/>
      <c r="AD36" s="79"/>
      <c r="AE36" s="78">
        <v>1</v>
      </c>
      <c r="AF36" s="79"/>
      <c r="AG36" s="78"/>
      <c r="AH36" s="79"/>
      <c r="AI36" s="78">
        <v>2</v>
      </c>
      <c r="AJ36" s="79"/>
      <c r="AK36" s="78"/>
      <c r="AL36" s="79"/>
      <c r="AM36" s="78"/>
      <c r="AN36" s="79"/>
      <c r="AO36" s="78"/>
      <c r="AP36" s="79"/>
      <c r="AQ36" s="78"/>
      <c r="AR36" s="79"/>
      <c r="AS36" s="78"/>
      <c r="AT36" s="79"/>
      <c r="AU36" s="78"/>
      <c r="AV36" s="79"/>
      <c r="AW36" s="78"/>
      <c r="AX36" s="79"/>
      <c r="AY36" s="78"/>
      <c r="AZ36" s="79"/>
      <c r="BA36" s="78">
        <v>1</v>
      </c>
      <c r="BB36" s="79">
        <v>1</v>
      </c>
      <c r="BC36" s="69"/>
      <c r="BD36" s="70"/>
      <c r="BE36" s="78"/>
      <c r="BF36" s="79"/>
      <c r="BG36" s="78">
        <v>1</v>
      </c>
      <c r="BH36" s="79">
        <v>3</v>
      </c>
      <c r="BI36" s="78"/>
      <c r="BJ36" s="79"/>
      <c r="BK36" s="78"/>
      <c r="BL36" s="79"/>
      <c r="BM36" s="78"/>
      <c r="BN36" s="79"/>
      <c r="BO36" s="78"/>
      <c r="BP36" s="79"/>
      <c r="BQ36" s="78">
        <v>2</v>
      </c>
      <c r="BR36" s="79"/>
      <c r="BS36" s="78"/>
      <c r="BT36" s="79"/>
      <c r="BU36" s="78">
        <v>1</v>
      </c>
      <c r="BV36" s="79"/>
      <c r="BW36" s="78"/>
      <c r="BX36" s="79"/>
      <c r="BY36" s="78"/>
      <c r="BZ36" s="79"/>
      <c r="CA36" s="78"/>
      <c r="CB36" s="79"/>
      <c r="CC36" s="78"/>
      <c r="CD36" s="79">
        <v>1</v>
      </c>
      <c r="CE36" s="78"/>
      <c r="CF36" s="79"/>
      <c r="CG36" s="78"/>
      <c r="CH36" s="79"/>
      <c r="CI36" s="78"/>
      <c r="CJ36" s="79">
        <v>1</v>
      </c>
      <c r="CK36" s="78"/>
      <c r="CL36" s="79"/>
      <c r="CM36" s="78"/>
      <c r="CN36" s="80"/>
      <c r="CO36" s="40">
        <f t="shared" si="0"/>
        <v>22</v>
      </c>
      <c r="CP36" s="18">
        <f t="shared" si="1"/>
        <v>13</v>
      </c>
      <c r="CQ36" s="18">
        <f t="shared" si="2"/>
        <v>9</v>
      </c>
    </row>
    <row r="37" spans="1:95" x14ac:dyDescent="0.3">
      <c r="A37" s="7" t="s">
        <v>80</v>
      </c>
      <c r="B37" s="66" t="s">
        <v>160</v>
      </c>
      <c r="C37" s="78">
        <v>1</v>
      </c>
      <c r="D37" s="79"/>
      <c r="E37" s="78"/>
      <c r="F37" s="79"/>
      <c r="G37" s="78"/>
      <c r="H37" s="79"/>
      <c r="I37" s="78"/>
      <c r="J37" s="79"/>
      <c r="K37" s="78"/>
      <c r="L37" s="79"/>
      <c r="M37" s="78"/>
      <c r="N37" s="79"/>
      <c r="O37" s="78"/>
      <c r="P37" s="79"/>
      <c r="Q37" s="78"/>
      <c r="R37" s="79"/>
      <c r="S37" s="78"/>
      <c r="T37" s="79"/>
      <c r="U37" s="78"/>
      <c r="V37" s="79"/>
      <c r="W37" s="78"/>
      <c r="X37" s="79"/>
      <c r="Y37" s="78"/>
      <c r="Z37" s="79"/>
      <c r="AA37" s="78"/>
      <c r="AB37" s="79"/>
      <c r="AC37" s="78"/>
      <c r="AD37" s="79"/>
      <c r="AE37" s="78"/>
      <c r="AF37" s="79"/>
      <c r="AG37" s="78"/>
      <c r="AH37" s="79"/>
      <c r="AI37" s="78"/>
      <c r="AJ37" s="79"/>
      <c r="AK37" s="78"/>
      <c r="AL37" s="79"/>
      <c r="AM37" s="78"/>
      <c r="AN37" s="79"/>
      <c r="AO37" s="78"/>
      <c r="AP37" s="79"/>
      <c r="AQ37" s="78"/>
      <c r="AR37" s="79"/>
      <c r="AS37" s="78"/>
      <c r="AT37" s="79"/>
      <c r="AU37" s="78"/>
      <c r="AV37" s="79"/>
      <c r="AW37" s="78"/>
      <c r="AX37" s="79"/>
      <c r="AY37" s="78"/>
      <c r="AZ37" s="79"/>
      <c r="BA37" s="78"/>
      <c r="BB37" s="79"/>
      <c r="BC37" s="69"/>
      <c r="BD37" s="70"/>
      <c r="BE37" s="78"/>
      <c r="BF37" s="79"/>
      <c r="BG37" s="78"/>
      <c r="BH37" s="79"/>
      <c r="BI37" s="78"/>
      <c r="BJ37" s="79"/>
      <c r="BK37" s="78"/>
      <c r="BL37" s="79"/>
      <c r="BM37" s="78"/>
      <c r="BN37" s="79"/>
      <c r="BO37" s="78"/>
      <c r="BP37" s="79"/>
      <c r="BQ37" s="78"/>
      <c r="BR37" s="79"/>
      <c r="BS37" s="78"/>
      <c r="BT37" s="79"/>
      <c r="BU37" s="78"/>
      <c r="BV37" s="79"/>
      <c r="BW37" s="78"/>
      <c r="BX37" s="79"/>
      <c r="BY37" s="78"/>
      <c r="BZ37" s="79"/>
      <c r="CA37" s="78"/>
      <c r="CB37" s="79"/>
      <c r="CC37" s="78"/>
      <c r="CD37" s="79"/>
      <c r="CE37" s="78"/>
      <c r="CF37" s="79"/>
      <c r="CG37" s="78"/>
      <c r="CH37" s="79"/>
      <c r="CI37" s="78"/>
      <c r="CJ37" s="79"/>
      <c r="CK37" s="78"/>
      <c r="CL37" s="79"/>
      <c r="CM37" s="78"/>
      <c r="CN37" s="80"/>
      <c r="CO37" s="40">
        <f t="shared" si="0"/>
        <v>1</v>
      </c>
      <c r="CP37" s="18">
        <f t="shared" si="1"/>
        <v>1</v>
      </c>
      <c r="CQ37" s="18">
        <f t="shared" si="2"/>
        <v>0</v>
      </c>
    </row>
    <row r="38" spans="1:95" x14ac:dyDescent="0.3">
      <c r="A38" s="7" t="s">
        <v>80</v>
      </c>
      <c r="B38" s="66" t="s">
        <v>161</v>
      </c>
      <c r="C38" s="78"/>
      <c r="D38" s="79"/>
      <c r="E38" s="78"/>
      <c r="F38" s="79"/>
      <c r="G38" s="78"/>
      <c r="H38" s="79"/>
      <c r="I38" s="78"/>
      <c r="J38" s="79"/>
      <c r="K38" s="78"/>
      <c r="L38" s="79"/>
      <c r="M38" s="78"/>
      <c r="N38" s="79"/>
      <c r="O38" s="78"/>
      <c r="P38" s="79"/>
      <c r="Q38" s="78">
        <v>1</v>
      </c>
      <c r="R38" s="79"/>
      <c r="S38" s="78"/>
      <c r="T38" s="79"/>
      <c r="U38" s="78"/>
      <c r="V38" s="79"/>
      <c r="W38" s="78"/>
      <c r="X38" s="79"/>
      <c r="Y38" s="78"/>
      <c r="Z38" s="79"/>
      <c r="AA38" s="78"/>
      <c r="AB38" s="79"/>
      <c r="AC38" s="78"/>
      <c r="AD38" s="79"/>
      <c r="AE38" s="78">
        <v>1</v>
      </c>
      <c r="AF38" s="79"/>
      <c r="AG38" s="78"/>
      <c r="AH38" s="79"/>
      <c r="AI38" s="78"/>
      <c r="AJ38" s="79"/>
      <c r="AK38" s="78"/>
      <c r="AL38" s="79"/>
      <c r="AM38" s="78">
        <v>1</v>
      </c>
      <c r="AN38" s="79">
        <v>2</v>
      </c>
      <c r="AO38" s="78"/>
      <c r="AP38" s="79"/>
      <c r="AQ38" s="78"/>
      <c r="AR38" s="79"/>
      <c r="AS38" s="78"/>
      <c r="AT38" s="79"/>
      <c r="AU38" s="78"/>
      <c r="AV38" s="79">
        <v>1</v>
      </c>
      <c r="AW38" s="78"/>
      <c r="AX38" s="79">
        <v>1</v>
      </c>
      <c r="AY38" s="78"/>
      <c r="AZ38" s="79"/>
      <c r="BA38" s="78"/>
      <c r="BB38" s="79"/>
      <c r="BC38" s="69"/>
      <c r="BD38" s="70"/>
      <c r="BE38" s="78"/>
      <c r="BF38" s="79"/>
      <c r="BG38" s="78"/>
      <c r="BH38" s="79">
        <v>2</v>
      </c>
      <c r="BI38" s="78"/>
      <c r="BJ38" s="79"/>
      <c r="BK38" s="78"/>
      <c r="BL38" s="79"/>
      <c r="BM38" s="78"/>
      <c r="BN38" s="79"/>
      <c r="BO38" s="78"/>
      <c r="BP38" s="79"/>
      <c r="BQ38" s="78">
        <v>1</v>
      </c>
      <c r="BR38" s="79">
        <v>10</v>
      </c>
      <c r="BS38" s="78"/>
      <c r="BT38" s="79"/>
      <c r="BU38" s="78"/>
      <c r="BV38" s="79"/>
      <c r="BW38" s="78"/>
      <c r="BX38" s="79"/>
      <c r="BY38" s="78">
        <v>1</v>
      </c>
      <c r="BZ38" s="79"/>
      <c r="CA38" s="78"/>
      <c r="CB38" s="79"/>
      <c r="CC38" s="78"/>
      <c r="CD38" s="79"/>
      <c r="CE38" s="78"/>
      <c r="CF38" s="79"/>
      <c r="CG38" s="78"/>
      <c r="CH38" s="79"/>
      <c r="CI38" s="78"/>
      <c r="CJ38" s="79"/>
      <c r="CK38" s="78"/>
      <c r="CL38" s="79"/>
      <c r="CM38" s="78">
        <v>4</v>
      </c>
      <c r="CN38" s="80">
        <v>1</v>
      </c>
      <c r="CO38" s="40">
        <f t="shared" si="0"/>
        <v>26</v>
      </c>
      <c r="CP38" s="18">
        <f t="shared" si="1"/>
        <v>9</v>
      </c>
      <c r="CQ38" s="18">
        <f t="shared" si="2"/>
        <v>17</v>
      </c>
    </row>
    <row r="39" spans="1:95" x14ac:dyDescent="0.3">
      <c r="A39" s="8"/>
      <c r="B39" s="4"/>
      <c r="C39" s="78"/>
      <c r="D39" s="79"/>
      <c r="E39" s="78"/>
      <c r="F39" s="79"/>
      <c r="G39" s="78"/>
      <c r="H39" s="79"/>
      <c r="I39" s="78"/>
      <c r="J39" s="79"/>
      <c r="K39" s="78"/>
      <c r="L39" s="79"/>
      <c r="M39" s="78"/>
      <c r="N39" s="79"/>
      <c r="O39" s="78"/>
      <c r="P39" s="79"/>
      <c r="Q39" s="78"/>
      <c r="R39" s="79"/>
      <c r="S39" s="78"/>
      <c r="T39" s="79"/>
      <c r="U39" s="78"/>
      <c r="V39" s="79"/>
      <c r="W39" s="78"/>
      <c r="X39" s="79"/>
      <c r="Y39" s="78"/>
      <c r="Z39" s="79"/>
      <c r="AA39" s="78"/>
      <c r="AB39" s="79"/>
      <c r="AC39" s="78"/>
      <c r="AD39" s="79"/>
      <c r="AE39" s="78"/>
      <c r="AF39" s="79"/>
      <c r="AG39" s="78"/>
      <c r="AH39" s="79"/>
      <c r="AI39" s="78"/>
      <c r="AJ39" s="79"/>
      <c r="AK39" s="78"/>
      <c r="AL39" s="79"/>
      <c r="AM39" s="78"/>
      <c r="AN39" s="79"/>
      <c r="AO39" s="78"/>
      <c r="AP39" s="79"/>
      <c r="AQ39" s="78"/>
      <c r="AR39" s="79"/>
      <c r="AS39" s="78"/>
      <c r="AT39" s="79"/>
      <c r="AU39" s="78"/>
      <c r="AV39" s="79"/>
      <c r="AW39" s="78"/>
      <c r="AX39" s="79"/>
      <c r="AY39" s="78"/>
      <c r="AZ39" s="79"/>
      <c r="BA39" s="78"/>
      <c r="BB39" s="79"/>
      <c r="BC39" s="71"/>
      <c r="BD39" s="72"/>
      <c r="BE39" s="78"/>
      <c r="BF39" s="79"/>
      <c r="BG39" s="78"/>
      <c r="BH39" s="79"/>
      <c r="BI39" s="78"/>
      <c r="BJ39" s="79"/>
      <c r="BK39" s="78"/>
      <c r="BL39" s="79"/>
      <c r="BM39" s="78"/>
      <c r="BN39" s="79"/>
      <c r="BO39" s="78"/>
      <c r="BP39" s="79"/>
      <c r="BQ39" s="78"/>
      <c r="BR39" s="79"/>
      <c r="BS39" s="78"/>
      <c r="BT39" s="79"/>
      <c r="BU39" s="78"/>
      <c r="BV39" s="79"/>
      <c r="BW39" s="78"/>
      <c r="BX39" s="79"/>
      <c r="BY39" s="78"/>
      <c r="BZ39" s="79"/>
      <c r="CA39" s="78"/>
      <c r="CB39" s="79"/>
      <c r="CC39" s="78"/>
      <c r="CD39" s="79"/>
      <c r="CE39" s="78"/>
      <c r="CF39" s="79"/>
      <c r="CG39" s="78"/>
      <c r="CH39" s="79"/>
      <c r="CI39" s="78"/>
      <c r="CJ39" s="79"/>
      <c r="CK39" s="78"/>
      <c r="CL39" s="79"/>
      <c r="CM39" s="78"/>
      <c r="CN39" s="80"/>
      <c r="CO39" s="40">
        <f t="shared" ref="CO39:CO43" si="3">SUM(C39:CN39)</f>
        <v>0</v>
      </c>
      <c r="CP39" s="18">
        <f t="shared" si="1"/>
        <v>0</v>
      </c>
      <c r="CQ39" s="18">
        <f t="shared" si="2"/>
        <v>0</v>
      </c>
    </row>
    <row r="40" spans="1:95" x14ac:dyDescent="0.3">
      <c r="A40" s="8"/>
      <c r="B40" s="4"/>
      <c r="C40" s="78"/>
      <c r="D40" s="79"/>
      <c r="E40" s="78"/>
      <c r="F40" s="79"/>
      <c r="G40" s="78"/>
      <c r="H40" s="79"/>
      <c r="I40" s="78"/>
      <c r="J40" s="79"/>
      <c r="K40" s="78"/>
      <c r="L40" s="79"/>
      <c r="M40" s="78"/>
      <c r="N40" s="79"/>
      <c r="O40" s="78"/>
      <c r="P40" s="79"/>
      <c r="Q40" s="78"/>
      <c r="R40" s="79"/>
      <c r="S40" s="78"/>
      <c r="T40" s="79"/>
      <c r="U40" s="78"/>
      <c r="V40" s="79"/>
      <c r="W40" s="78"/>
      <c r="X40" s="79"/>
      <c r="Y40" s="78"/>
      <c r="Z40" s="79"/>
      <c r="AA40" s="78"/>
      <c r="AB40" s="79"/>
      <c r="AC40" s="78"/>
      <c r="AD40" s="79"/>
      <c r="AE40" s="78"/>
      <c r="AF40" s="79"/>
      <c r="AG40" s="78"/>
      <c r="AH40" s="79"/>
      <c r="AI40" s="78"/>
      <c r="AJ40" s="79"/>
      <c r="AK40" s="78"/>
      <c r="AL40" s="79"/>
      <c r="AM40" s="78"/>
      <c r="AN40" s="79"/>
      <c r="AO40" s="78"/>
      <c r="AP40" s="79"/>
      <c r="AQ40" s="78"/>
      <c r="AR40" s="79"/>
      <c r="AS40" s="78"/>
      <c r="AT40" s="79"/>
      <c r="AU40" s="78"/>
      <c r="AV40" s="79"/>
      <c r="AW40" s="78"/>
      <c r="AX40" s="79"/>
      <c r="AY40" s="78"/>
      <c r="AZ40" s="79"/>
      <c r="BA40" s="78"/>
      <c r="BB40" s="79"/>
      <c r="BC40" s="71"/>
      <c r="BD40" s="72"/>
      <c r="BE40" s="78"/>
      <c r="BF40" s="79"/>
      <c r="BG40" s="78"/>
      <c r="BH40" s="79"/>
      <c r="BI40" s="78"/>
      <c r="BJ40" s="79"/>
      <c r="BK40" s="78"/>
      <c r="BL40" s="79"/>
      <c r="BM40" s="78"/>
      <c r="BN40" s="79"/>
      <c r="BO40" s="78"/>
      <c r="BP40" s="79"/>
      <c r="BQ40" s="78"/>
      <c r="BR40" s="79"/>
      <c r="BS40" s="78"/>
      <c r="BT40" s="79"/>
      <c r="BU40" s="78"/>
      <c r="BV40" s="79"/>
      <c r="BW40" s="78"/>
      <c r="BX40" s="79"/>
      <c r="BY40" s="78"/>
      <c r="BZ40" s="79"/>
      <c r="CA40" s="78"/>
      <c r="CB40" s="79"/>
      <c r="CC40" s="78"/>
      <c r="CD40" s="79"/>
      <c r="CE40" s="78"/>
      <c r="CF40" s="79"/>
      <c r="CG40" s="78"/>
      <c r="CH40" s="79"/>
      <c r="CI40" s="78"/>
      <c r="CJ40" s="79"/>
      <c r="CK40" s="78"/>
      <c r="CL40" s="79"/>
      <c r="CM40" s="78"/>
      <c r="CN40" s="80"/>
      <c r="CO40" s="40">
        <f t="shared" si="3"/>
        <v>0</v>
      </c>
      <c r="CP40" s="18">
        <f t="shared" si="1"/>
        <v>0</v>
      </c>
      <c r="CQ40" s="18">
        <f t="shared" si="2"/>
        <v>0</v>
      </c>
    </row>
    <row r="41" spans="1:95" x14ac:dyDescent="0.3">
      <c r="A41" s="8"/>
      <c r="B41" s="4"/>
      <c r="C41" s="78"/>
      <c r="D41" s="79"/>
      <c r="E41" s="78"/>
      <c r="F41" s="79"/>
      <c r="G41" s="78"/>
      <c r="H41" s="79"/>
      <c r="I41" s="78"/>
      <c r="J41" s="79"/>
      <c r="K41" s="78"/>
      <c r="L41" s="79"/>
      <c r="M41" s="78"/>
      <c r="N41" s="79"/>
      <c r="O41" s="78"/>
      <c r="P41" s="79"/>
      <c r="Q41" s="78"/>
      <c r="R41" s="79"/>
      <c r="S41" s="78"/>
      <c r="T41" s="79"/>
      <c r="U41" s="78"/>
      <c r="V41" s="79"/>
      <c r="W41" s="78"/>
      <c r="X41" s="79"/>
      <c r="Y41" s="78"/>
      <c r="Z41" s="79"/>
      <c r="AA41" s="78"/>
      <c r="AB41" s="79"/>
      <c r="AC41" s="78"/>
      <c r="AD41" s="79"/>
      <c r="AE41" s="78"/>
      <c r="AF41" s="79"/>
      <c r="AG41" s="78"/>
      <c r="AH41" s="79"/>
      <c r="AI41" s="78"/>
      <c r="AJ41" s="79"/>
      <c r="AK41" s="78"/>
      <c r="AL41" s="79"/>
      <c r="AM41" s="78"/>
      <c r="AN41" s="79"/>
      <c r="AO41" s="78"/>
      <c r="AP41" s="79"/>
      <c r="AQ41" s="78"/>
      <c r="AR41" s="79"/>
      <c r="AS41" s="78"/>
      <c r="AT41" s="79"/>
      <c r="AU41" s="78"/>
      <c r="AV41" s="79"/>
      <c r="AW41" s="78"/>
      <c r="AX41" s="79"/>
      <c r="AY41" s="78"/>
      <c r="AZ41" s="79"/>
      <c r="BA41" s="78"/>
      <c r="BB41" s="79"/>
      <c r="BC41" s="71"/>
      <c r="BD41" s="72"/>
      <c r="BE41" s="78"/>
      <c r="BF41" s="79"/>
      <c r="BG41" s="78"/>
      <c r="BH41" s="79"/>
      <c r="BI41" s="78"/>
      <c r="BJ41" s="79"/>
      <c r="BK41" s="78"/>
      <c r="BL41" s="79"/>
      <c r="BM41" s="78"/>
      <c r="BN41" s="79"/>
      <c r="BO41" s="78"/>
      <c r="BP41" s="79"/>
      <c r="BQ41" s="78"/>
      <c r="BR41" s="79"/>
      <c r="BS41" s="78"/>
      <c r="BT41" s="79"/>
      <c r="BU41" s="78"/>
      <c r="BV41" s="79"/>
      <c r="BW41" s="78"/>
      <c r="BX41" s="79"/>
      <c r="BY41" s="78"/>
      <c r="BZ41" s="79"/>
      <c r="CA41" s="78"/>
      <c r="CB41" s="79"/>
      <c r="CC41" s="78"/>
      <c r="CD41" s="79"/>
      <c r="CE41" s="78"/>
      <c r="CF41" s="79"/>
      <c r="CG41" s="78"/>
      <c r="CH41" s="79"/>
      <c r="CI41" s="78"/>
      <c r="CJ41" s="79"/>
      <c r="CK41" s="78"/>
      <c r="CL41" s="79"/>
      <c r="CM41" s="78"/>
      <c r="CN41" s="80"/>
      <c r="CO41" s="40">
        <f t="shared" si="3"/>
        <v>0</v>
      </c>
      <c r="CP41" s="18">
        <f t="shared" si="1"/>
        <v>0</v>
      </c>
      <c r="CQ41" s="18">
        <f t="shared" si="2"/>
        <v>0</v>
      </c>
    </row>
    <row r="42" spans="1:95" x14ac:dyDescent="0.3">
      <c r="A42" s="8"/>
      <c r="B42" s="4"/>
      <c r="C42" s="78"/>
      <c r="D42" s="79"/>
      <c r="E42" s="78"/>
      <c r="F42" s="79"/>
      <c r="G42" s="78"/>
      <c r="H42" s="79"/>
      <c r="I42" s="78"/>
      <c r="J42" s="79"/>
      <c r="K42" s="78"/>
      <c r="L42" s="79"/>
      <c r="M42" s="78"/>
      <c r="N42" s="79"/>
      <c r="O42" s="78"/>
      <c r="P42" s="79"/>
      <c r="Q42" s="78"/>
      <c r="R42" s="79"/>
      <c r="S42" s="78"/>
      <c r="T42" s="79"/>
      <c r="U42" s="78"/>
      <c r="V42" s="79"/>
      <c r="W42" s="78"/>
      <c r="X42" s="79"/>
      <c r="Y42" s="78"/>
      <c r="Z42" s="79"/>
      <c r="AA42" s="78"/>
      <c r="AB42" s="79"/>
      <c r="AC42" s="78"/>
      <c r="AD42" s="79"/>
      <c r="AE42" s="78"/>
      <c r="AF42" s="79"/>
      <c r="AG42" s="78"/>
      <c r="AH42" s="79"/>
      <c r="AI42" s="78"/>
      <c r="AJ42" s="79"/>
      <c r="AK42" s="78"/>
      <c r="AL42" s="79"/>
      <c r="AM42" s="78"/>
      <c r="AN42" s="79"/>
      <c r="AO42" s="78"/>
      <c r="AP42" s="79"/>
      <c r="AQ42" s="78"/>
      <c r="AR42" s="79"/>
      <c r="AS42" s="78"/>
      <c r="AT42" s="79"/>
      <c r="AU42" s="78"/>
      <c r="AV42" s="79"/>
      <c r="AW42" s="78"/>
      <c r="AX42" s="79"/>
      <c r="AY42" s="78"/>
      <c r="AZ42" s="79"/>
      <c r="BA42" s="78"/>
      <c r="BB42" s="79"/>
      <c r="BC42" s="71"/>
      <c r="BD42" s="72"/>
      <c r="BE42" s="78"/>
      <c r="BF42" s="79"/>
      <c r="BG42" s="78"/>
      <c r="BH42" s="79"/>
      <c r="BI42" s="78"/>
      <c r="BJ42" s="79"/>
      <c r="BK42" s="78"/>
      <c r="BL42" s="79"/>
      <c r="BM42" s="78"/>
      <c r="BN42" s="79"/>
      <c r="BO42" s="78"/>
      <c r="BP42" s="79"/>
      <c r="BQ42" s="78"/>
      <c r="BR42" s="79"/>
      <c r="BS42" s="78"/>
      <c r="BT42" s="79"/>
      <c r="BU42" s="78"/>
      <c r="BV42" s="79"/>
      <c r="BW42" s="78"/>
      <c r="BX42" s="79"/>
      <c r="BY42" s="78"/>
      <c r="BZ42" s="79"/>
      <c r="CA42" s="78"/>
      <c r="CB42" s="79"/>
      <c r="CC42" s="78"/>
      <c r="CD42" s="79"/>
      <c r="CE42" s="78"/>
      <c r="CF42" s="79"/>
      <c r="CG42" s="78"/>
      <c r="CH42" s="79"/>
      <c r="CI42" s="78"/>
      <c r="CJ42" s="79"/>
      <c r="CK42" s="78"/>
      <c r="CL42" s="79"/>
      <c r="CM42" s="78"/>
      <c r="CN42" s="80"/>
      <c r="CO42" s="40">
        <f t="shared" si="3"/>
        <v>0</v>
      </c>
      <c r="CP42" s="18">
        <f t="shared" si="1"/>
        <v>0</v>
      </c>
      <c r="CQ42" s="18">
        <f t="shared" si="2"/>
        <v>0</v>
      </c>
    </row>
    <row r="43" spans="1:95" x14ac:dyDescent="0.3">
      <c r="A43" s="4"/>
      <c r="B43" s="4"/>
      <c r="C43" s="78"/>
      <c r="D43" s="79"/>
      <c r="E43" s="78"/>
      <c r="F43" s="79"/>
      <c r="G43" s="78"/>
      <c r="H43" s="79"/>
      <c r="I43" s="78"/>
      <c r="J43" s="79"/>
      <c r="K43" s="78"/>
      <c r="L43" s="79"/>
      <c r="M43" s="78"/>
      <c r="N43" s="79"/>
      <c r="O43" s="78"/>
      <c r="P43" s="79"/>
      <c r="Q43" s="78"/>
      <c r="R43" s="79"/>
      <c r="S43" s="78"/>
      <c r="T43" s="79"/>
      <c r="U43" s="78"/>
      <c r="V43" s="79"/>
      <c r="W43" s="78"/>
      <c r="X43" s="79"/>
      <c r="Y43" s="78"/>
      <c r="Z43" s="79"/>
      <c r="AA43" s="78"/>
      <c r="AB43" s="79"/>
      <c r="AC43" s="78"/>
      <c r="AD43" s="79"/>
      <c r="AE43" s="78"/>
      <c r="AF43" s="79"/>
      <c r="AG43" s="78"/>
      <c r="AH43" s="79"/>
      <c r="AI43" s="78"/>
      <c r="AJ43" s="79"/>
      <c r="AK43" s="78"/>
      <c r="AL43" s="79"/>
      <c r="AM43" s="78"/>
      <c r="AN43" s="79"/>
      <c r="AO43" s="78"/>
      <c r="AP43" s="79"/>
      <c r="AQ43" s="78"/>
      <c r="AR43" s="79"/>
      <c r="AS43" s="78"/>
      <c r="AT43" s="79"/>
      <c r="AU43" s="78"/>
      <c r="AV43" s="79"/>
      <c r="AW43" s="78"/>
      <c r="AX43" s="79"/>
      <c r="AY43" s="78"/>
      <c r="AZ43" s="79"/>
      <c r="BA43" s="78"/>
      <c r="BB43" s="79"/>
      <c r="BC43" s="71"/>
      <c r="BD43" s="72"/>
      <c r="BE43" s="78"/>
      <c r="BF43" s="79"/>
      <c r="BG43" s="78"/>
      <c r="BH43" s="79"/>
      <c r="BI43" s="78"/>
      <c r="BJ43" s="79"/>
      <c r="BK43" s="78"/>
      <c r="BL43" s="79"/>
      <c r="BM43" s="78"/>
      <c r="BN43" s="79"/>
      <c r="BO43" s="78"/>
      <c r="BP43" s="79"/>
      <c r="BQ43" s="78"/>
      <c r="BR43" s="79"/>
      <c r="BS43" s="78"/>
      <c r="BT43" s="79"/>
      <c r="BU43" s="78"/>
      <c r="BV43" s="79"/>
      <c r="BW43" s="78"/>
      <c r="BX43" s="79"/>
      <c r="BY43" s="78"/>
      <c r="BZ43" s="79"/>
      <c r="CA43" s="78"/>
      <c r="CB43" s="79"/>
      <c r="CC43" s="78"/>
      <c r="CD43" s="79"/>
      <c r="CE43" s="78"/>
      <c r="CF43" s="79"/>
      <c r="CG43" s="78"/>
      <c r="CH43" s="79"/>
      <c r="CI43" s="78"/>
      <c r="CJ43" s="79"/>
      <c r="CK43" s="78"/>
      <c r="CL43" s="79"/>
      <c r="CM43" s="78"/>
      <c r="CN43" s="80"/>
      <c r="CO43" s="40">
        <f t="shared" si="3"/>
        <v>0</v>
      </c>
      <c r="CP43" s="18">
        <f t="shared" si="1"/>
        <v>0</v>
      </c>
      <c r="CQ43" s="18">
        <f t="shared" si="2"/>
        <v>0</v>
      </c>
    </row>
    <row r="44" spans="1:95" ht="14.4" thickBot="1" x14ac:dyDescent="0.35">
      <c r="C44" s="78">
        <f t="shared" ref="C44:AH44" si="4">SUM(C6:C43)</f>
        <v>19</v>
      </c>
      <c r="D44" s="79">
        <f t="shared" si="4"/>
        <v>15</v>
      </c>
      <c r="E44" s="78">
        <f t="shared" si="4"/>
        <v>19</v>
      </c>
      <c r="F44" s="79">
        <f t="shared" si="4"/>
        <v>28</v>
      </c>
      <c r="G44" s="78">
        <f t="shared" si="4"/>
        <v>0</v>
      </c>
      <c r="H44" s="79">
        <f t="shared" si="4"/>
        <v>2</v>
      </c>
      <c r="I44" s="78">
        <f t="shared" si="4"/>
        <v>26</v>
      </c>
      <c r="J44" s="79">
        <f t="shared" si="4"/>
        <v>41</v>
      </c>
      <c r="K44" s="78">
        <f t="shared" si="4"/>
        <v>0</v>
      </c>
      <c r="L44" s="79">
        <f t="shared" si="4"/>
        <v>0</v>
      </c>
      <c r="M44" s="78">
        <f t="shared" si="4"/>
        <v>7</v>
      </c>
      <c r="N44" s="79">
        <f t="shared" si="4"/>
        <v>13</v>
      </c>
      <c r="O44" s="78">
        <f t="shared" si="4"/>
        <v>9</v>
      </c>
      <c r="P44" s="79">
        <f t="shared" si="4"/>
        <v>20</v>
      </c>
      <c r="Q44" s="78">
        <f t="shared" si="4"/>
        <v>4</v>
      </c>
      <c r="R44" s="79">
        <f t="shared" si="4"/>
        <v>5</v>
      </c>
      <c r="S44" s="78">
        <f t="shared" si="4"/>
        <v>6</v>
      </c>
      <c r="T44" s="79">
        <f t="shared" si="4"/>
        <v>4</v>
      </c>
      <c r="U44" s="78">
        <f t="shared" si="4"/>
        <v>0</v>
      </c>
      <c r="V44" s="79">
        <f t="shared" si="4"/>
        <v>0</v>
      </c>
      <c r="W44" s="78">
        <f t="shared" si="4"/>
        <v>9</v>
      </c>
      <c r="X44" s="79">
        <f t="shared" si="4"/>
        <v>8</v>
      </c>
      <c r="Y44" s="78">
        <f t="shared" si="4"/>
        <v>9</v>
      </c>
      <c r="Z44" s="79">
        <f t="shared" si="4"/>
        <v>13</v>
      </c>
      <c r="AA44" s="78">
        <f t="shared" si="4"/>
        <v>7</v>
      </c>
      <c r="AB44" s="79">
        <f t="shared" si="4"/>
        <v>3</v>
      </c>
      <c r="AC44" s="78">
        <f t="shared" si="4"/>
        <v>1</v>
      </c>
      <c r="AD44" s="79">
        <f t="shared" si="4"/>
        <v>1</v>
      </c>
      <c r="AE44" s="78">
        <f t="shared" si="4"/>
        <v>20</v>
      </c>
      <c r="AF44" s="79">
        <f t="shared" si="4"/>
        <v>13</v>
      </c>
      <c r="AG44" s="78">
        <f t="shared" si="4"/>
        <v>3</v>
      </c>
      <c r="AH44" s="79">
        <f t="shared" si="4"/>
        <v>0</v>
      </c>
      <c r="AI44" s="78">
        <f t="shared" ref="AI44:BN44" si="5">SUM(AI6:AI43)</f>
        <v>10</v>
      </c>
      <c r="AJ44" s="79">
        <f t="shared" si="5"/>
        <v>14</v>
      </c>
      <c r="AK44" s="78">
        <f t="shared" si="5"/>
        <v>8</v>
      </c>
      <c r="AL44" s="79">
        <f t="shared" si="5"/>
        <v>14</v>
      </c>
      <c r="AM44" s="78">
        <f t="shared" si="5"/>
        <v>5</v>
      </c>
      <c r="AN44" s="79">
        <f t="shared" si="5"/>
        <v>9</v>
      </c>
      <c r="AO44" s="78">
        <f t="shared" si="5"/>
        <v>0</v>
      </c>
      <c r="AP44" s="79">
        <f t="shared" si="5"/>
        <v>0</v>
      </c>
      <c r="AQ44" s="78">
        <f t="shared" si="5"/>
        <v>5</v>
      </c>
      <c r="AR44" s="79">
        <f t="shared" si="5"/>
        <v>4</v>
      </c>
      <c r="AS44" s="78">
        <f t="shared" si="5"/>
        <v>11</v>
      </c>
      <c r="AT44" s="79">
        <f t="shared" si="5"/>
        <v>11</v>
      </c>
      <c r="AU44" s="78">
        <f t="shared" si="5"/>
        <v>31</v>
      </c>
      <c r="AV44" s="79">
        <f t="shared" si="5"/>
        <v>35</v>
      </c>
      <c r="AW44" s="78">
        <f t="shared" si="5"/>
        <v>9</v>
      </c>
      <c r="AX44" s="79">
        <f t="shared" si="5"/>
        <v>15</v>
      </c>
      <c r="AY44" s="78">
        <f t="shared" si="5"/>
        <v>3</v>
      </c>
      <c r="AZ44" s="79">
        <f t="shared" si="5"/>
        <v>0</v>
      </c>
      <c r="BA44" s="78">
        <f t="shared" si="5"/>
        <v>2</v>
      </c>
      <c r="BB44" s="79">
        <f t="shared" si="5"/>
        <v>5</v>
      </c>
      <c r="BC44" s="78">
        <f t="shared" si="5"/>
        <v>10</v>
      </c>
      <c r="BD44" s="79">
        <f t="shared" si="5"/>
        <v>11</v>
      </c>
      <c r="BE44" s="78">
        <f t="shared" si="5"/>
        <v>0</v>
      </c>
      <c r="BF44" s="79">
        <f t="shared" si="5"/>
        <v>0</v>
      </c>
      <c r="BG44" s="78">
        <f t="shared" si="5"/>
        <v>3</v>
      </c>
      <c r="BH44" s="79">
        <f t="shared" si="5"/>
        <v>9</v>
      </c>
      <c r="BI44" s="78">
        <f t="shared" si="5"/>
        <v>5</v>
      </c>
      <c r="BJ44" s="79">
        <f t="shared" si="5"/>
        <v>6</v>
      </c>
      <c r="BK44" s="78">
        <f t="shared" si="5"/>
        <v>1</v>
      </c>
      <c r="BL44" s="79">
        <f t="shared" si="5"/>
        <v>4</v>
      </c>
      <c r="BM44" s="78">
        <f t="shared" si="5"/>
        <v>0</v>
      </c>
      <c r="BN44" s="79">
        <f t="shared" si="5"/>
        <v>0</v>
      </c>
      <c r="BO44" s="78">
        <f t="shared" ref="BO44:CT44" si="6">SUM(BO6:BO43)</f>
        <v>3</v>
      </c>
      <c r="BP44" s="79">
        <f t="shared" si="6"/>
        <v>8</v>
      </c>
      <c r="BQ44" s="78">
        <f t="shared" si="6"/>
        <v>12</v>
      </c>
      <c r="BR44" s="79">
        <f t="shared" si="6"/>
        <v>36</v>
      </c>
      <c r="BS44" s="78">
        <f t="shared" si="6"/>
        <v>0</v>
      </c>
      <c r="BT44" s="79">
        <f t="shared" si="6"/>
        <v>0</v>
      </c>
      <c r="BU44" s="78">
        <f t="shared" si="6"/>
        <v>4</v>
      </c>
      <c r="BV44" s="79">
        <f t="shared" si="6"/>
        <v>1</v>
      </c>
      <c r="BW44" s="78">
        <f t="shared" si="6"/>
        <v>1</v>
      </c>
      <c r="BX44" s="79">
        <f t="shared" si="6"/>
        <v>7</v>
      </c>
      <c r="BY44" s="78">
        <f t="shared" si="6"/>
        <v>7</v>
      </c>
      <c r="BZ44" s="79">
        <f t="shared" si="6"/>
        <v>7</v>
      </c>
      <c r="CA44" s="78">
        <f t="shared" si="6"/>
        <v>0</v>
      </c>
      <c r="CB44" s="79">
        <f t="shared" si="6"/>
        <v>0</v>
      </c>
      <c r="CC44" s="78">
        <f t="shared" si="6"/>
        <v>3</v>
      </c>
      <c r="CD44" s="79">
        <f t="shared" si="6"/>
        <v>4</v>
      </c>
      <c r="CE44" s="78">
        <f t="shared" si="6"/>
        <v>11</v>
      </c>
      <c r="CF44" s="79">
        <f t="shared" si="6"/>
        <v>15</v>
      </c>
      <c r="CG44" s="78">
        <f t="shared" si="6"/>
        <v>3</v>
      </c>
      <c r="CH44" s="79">
        <f t="shared" si="6"/>
        <v>6</v>
      </c>
      <c r="CI44" s="78">
        <f t="shared" ref="CI44:CJ44" si="7">SUM(CI6:CI43)</f>
        <v>3</v>
      </c>
      <c r="CJ44" s="79">
        <f t="shared" si="7"/>
        <v>7</v>
      </c>
      <c r="CK44" s="78">
        <f t="shared" ref="CK44:CQ44" si="8">SUM(CK6:CK43)</f>
        <v>6</v>
      </c>
      <c r="CL44" s="79">
        <f t="shared" si="8"/>
        <v>14</v>
      </c>
      <c r="CM44" s="78">
        <f t="shared" si="8"/>
        <v>7</v>
      </c>
      <c r="CN44" s="79">
        <f t="shared" si="8"/>
        <v>2</v>
      </c>
      <c r="CO44" s="40">
        <f t="shared" si="8"/>
        <v>712</v>
      </c>
      <c r="CP44" s="48">
        <f t="shared" si="8"/>
        <v>302</v>
      </c>
      <c r="CQ44" s="49">
        <f t="shared" si="8"/>
        <v>410</v>
      </c>
    </row>
    <row r="45" spans="1:95" ht="14.4" thickBot="1" x14ac:dyDescent="0.35">
      <c r="C45" s="5">
        <f>+C44+D44</f>
        <v>34</v>
      </c>
      <c r="E45" s="5">
        <f>+E44+F44</f>
        <v>47</v>
      </c>
      <c r="G45" s="5">
        <f>+G44+H44</f>
        <v>2</v>
      </c>
      <c r="I45" s="5">
        <f>+I44+J44</f>
        <v>67</v>
      </c>
      <c r="M45" s="5">
        <f>+M44+N44</f>
        <v>20</v>
      </c>
      <c r="CF45" s="136">
        <f>SUM(C44:CN44)</f>
        <v>712</v>
      </c>
      <c r="CG45" s="166"/>
      <c r="CH45" s="166"/>
      <c r="CI45" s="166"/>
      <c r="CJ45" s="166"/>
      <c r="CK45" s="137"/>
      <c r="CP45" s="136">
        <f>SUM(CP44:CQ44)</f>
        <v>712</v>
      </c>
      <c r="CQ45" s="137"/>
    </row>
  </sheetData>
  <mergeCells count="56">
    <mergeCell ref="B1:CQ1"/>
    <mergeCell ref="C3:N3"/>
    <mergeCell ref="O3:P4"/>
    <mergeCell ref="Q3:R4"/>
    <mergeCell ref="S3:T4"/>
    <mergeCell ref="U3:V4"/>
    <mergeCell ref="W3:X4"/>
    <mergeCell ref="Y3:Z4"/>
    <mergeCell ref="AY3:AZ4"/>
    <mergeCell ref="AA3:AB4"/>
    <mergeCell ref="AC3:AD4"/>
    <mergeCell ref="AE3:AF4"/>
    <mergeCell ref="AG3:AH4"/>
    <mergeCell ref="M4:N4"/>
    <mergeCell ref="CO3:CO5"/>
    <mergeCell ref="AI3:AL3"/>
    <mergeCell ref="CG3:CH4"/>
    <mergeCell ref="CI3:CJ4"/>
    <mergeCell ref="CK3:CL4"/>
    <mergeCell ref="CM3:CN4"/>
    <mergeCell ref="BS3:BT4"/>
    <mergeCell ref="BU3:BV4"/>
    <mergeCell ref="BW3:BZ3"/>
    <mergeCell ref="CA3:CB4"/>
    <mergeCell ref="CC3:CD4"/>
    <mergeCell ref="CE3:CF4"/>
    <mergeCell ref="BW4:BX4"/>
    <mergeCell ref="BY4:BZ4"/>
    <mergeCell ref="AW3:AX4"/>
    <mergeCell ref="BQ3:BR4"/>
    <mergeCell ref="C4:D4"/>
    <mergeCell ref="E4:F4"/>
    <mergeCell ref="G4:H4"/>
    <mergeCell ref="I4:J4"/>
    <mergeCell ref="K4:L4"/>
    <mergeCell ref="AU3:AV4"/>
    <mergeCell ref="AM3:AN4"/>
    <mergeCell ref="AI4:AJ4"/>
    <mergeCell ref="AK4:AL4"/>
    <mergeCell ref="AO3:AP4"/>
    <mergeCell ref="CA2:CB2"/>
    <mergeCell ref="AQ3:AT3"/>
    <mergeCell ref="AQ4:AR4"/>
    <mergeCell ref="AS4:AT4"/>
    <mergeCell ref="CP45:CQ45"/>
    <mergeCell ref="CF45:CK45"/>
    <mergeCell ref="BI4:BJ4"/>
    <mergeCell ref="BK4:BL4"/>
    <mergeCell ref="BM4:BN4"/>
    <mergeCell ref="BO4:BP4"/>
    <mergeCell ref="BA3:BB4"/>
    <mergeCell ref="BC3:BD4"/>
    <mergeCell ref="BE3:BF4"/>
    <mergeCell ref="BI3:BN3"/>
    <mergeCell ref="BO3:BP3"/>
    <mergeCell ref="BG3:BH4"/>
  </mergeCells>
  <pageMargins left="0.17" right="0.16" top="0.17" bottom="0.18" header="0.17" footer="0.18"/>
  <pageSetup paperSize="9" orientation="landscape" r:id="rId1"/>
  <headerFooter alignWithMargins="0"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2:AD44"/>
  <sheetViews>
    <sheetView zoomScale="115" zoomScaleNormal="115" workbookViewId="0">
      <pane ySplit="4" topLeftCell="A17" activePane="bottomLeft" state="frozen"/>
      <selection pane="bottomLeft" activeCell="AF33" sqref="AF33"/>
    </sheetView>
  </sheetViews>
  <sheetFormatPr baseColWidth="10" defaultColWidth="19.6640625" defaultRowHeight="13.8" x14ac:dyDescent="0.3"/>
  <cols>
    <col min="1" max="1" width="6.6640625" style="1" bestFit="1" customWidth="1"/>
    <col min="2" max="2" width="18.33203125" style="1" bestFit="1" customWidth="1"/>
    <col min="3" max="3" width="2.33203125" style="1" customWidth="1"/>
    <col min="4" max="6" width="4" style="1" bestFit="1" customWidth="1"/>
    <col min="7" max="7" width="2.33203125" style="1" customWidth="1"/>
    <col min="8" max="8" width="4" style="1" bestFit="1" customWidth="1"/>
    <col min="9" max="10" width="5" style="1" bestFit="1" customWidth="1"/>
    <col min="11" max="11" width="2.33203125" style="1" customWidth="1"/>
    <col min="12" max="14" width="4" style="1" bestFit="1" customWidth="1"/>
    <col min="15" max="15" width="2.33203125" style="1" customWidth="1"/>
    <col min="16" max="16" width="4" style="1" bestFit="1" customWidth="1"/>
    <col min="17" max="17" width="3" style="1" bestFit="1" customWidth="1"/>
    <col min="18" max="18" width="4" style="1" bestFit="1" customWidth="1"/>
    <col min="19" max="19" width="2.33203125" style="1" customWidth="1"/>
    <col min="20" max="21" width="3" style="1" bestFit="1" customWidth="1"/>
    <col min="22" max="22" width="4" style="1" bestFit="1" customWidth="1"/>
    <col min="23" max="23" width="2.33203125" style="1" customWidth="1"/>
    <col min="24" max="26" width="4" style="1" bestFit="1" customWidth="1"/>
    <col min="27" max="27" width="2.33203125" style="1" customWidth="1"/>
    <col min="28" max="30" width="5" style="1" bestFit="1" customWidth="1"/>
    <col min="31" max="16384" width="19.6640625" style="1"/>
  </cols>
  <sheetData>
    <row r="2" spans="1:30" ht="14.4" thickBot="1" x14ac:dyDescent="0.35"/>
    <row r="3" spans="1:30" ht="14.4" thickBot="1" x14ac:dyDescent="0.35">
      <c r="D3" s="190" t="s">
        <v>15</v>
      </c>
      <c r="E3" s="191"/>
      <c r="F3" s="192"/>
      <c r="H3" s="190" t="s">
        <v>16</v>
      </c>
      <c r="I3" s="191"/>
      <c r="J3" s="192"/>
      <c r="L3" s="190" t="s">
        <v>86</v>
      </c>
      <c r="M3" s="191"/>
      <c r="N3" s="192"/>
      <c r="P3" s="190" t="s">
        <v>85</v>
      </c>
      <c r="Q3" s="191"/>
      <c r="R3" s="192"/>
      <c r="T3" s="190" t="s">
        <v>72</v>
      </c>
      <c r="U3" s="191"/>
      <c r="V3" s="192"/>
      <c r="X3" s="190" t="s">
        <v>151</v>
      </c>
      <c r="Y3" s="191"/>
      <c r="Z3" s="192"/>
      <c r="AB3" s="189" t="s">
        <v>1</v>
      </c>
      <c r="AC3" s="189"/>
      <c r="AD3" s="189"/>
    </row>
    <row r="4" spans="1:30" ht="14.4" thickBot="1" x14ac:dyDescent="0.35">
      <c r="D4" s="21" t="s">
        <v>51</v>
      </c>
      <c r="E4" s="22" t="s">
        <v>52</v>
      </c>
      <c r="F4" s="23" t="s">
        <v>73</v>
      </c>
      <c r="H4" s="21" t="s">
        <v>51</v>
      </c>
      <c r="I4" s="22" t="s">
        <v>52</v>
      </c>
      <c r="J4" s="23" t="s">
        <v>73</v>
      </c>
      <c r="L4" s="21" t="s">
        <v>51</v>
      </c>
      <c r="M4" s="22" t="s">
        <v>52</v>
      </c>
      <c r="N4" s="23" t="s">
        <v>73</v>
      </c>
      <c r="P4" s="21" t="s">
        <v>51</v>
      </c>
      <c r="Q4" s="22" t="s">
        <v>52</v>
      </c>
      <c r="R4" s="23" t="s">
        <v>73</v>
      </c>
      <c r="T4" s="21" t="s">
        <v>51</v>
      </c>
      <c r="U4" s="22" t="s">
        <v>52</v>
      </c>
      <c r="V4" s="23" t="s">
        <v>73</v>
      </c>
      <c r="X4" s="21" t="s">
        <v>51</v>
      </c>
      <c r="Y4" s="22" t="s">
        <v>52</v>
      </c>
      <c r="Z4" s="23" t="s">
        <v>73</v>
      </c>
      <c r="AB4" s="81" t="s">
        <v>51</v>
      </c>
      <c r="AC4" s="82" t="s">
        <v>52</v>
      </c>
      <c r="AD4" s="83" t="s">
        <v>73</v>
      </c>
    </row>
    <row r="5" spans="1:30" x14ac:dyDescent="0.3">
      <c r="N5" s="24"/>
    </row>
    <row r="6" spans="1:30" x14ac:dyDescent="0.3">
      <c r="A6" s="6" t="s">
        <v>79</v>
      </c>
      <c r="B6" s="64" t="s">
        <v>166</v>
      </c>
      <c r="D6" s="25">
        <f>+'autres resultats'!BP6</f>
        <v>0</v>
      </c>
      <c r="E6" s="26">
        <f>+'autres resultats'!BQ6</f>
        <v>0</v>
      </c>
      <c r="F6" s="27">
        <f>SUM(D6:E6)</f>
        <v>0</v>
      </c>
      <c r="H6" s="25">
        <f>+academique!DL6</f>
        <v>0</v>
      </c>
      <c r="I6" s="26">
        <f>+academique!DM6</f>
        <v>0</v>
      </c>
      <c r="J6" s="27">
        <f>SUM(H6:I6)</f>
        <v>0</v>
      </c>
      <c r="L6" s="25">
        <f>+AURA!BJ6</f>
        <v>0</v>
      </c>
      <c r="M6" s="26">
        <f>+AURA!BK6</f>
        <v>0</v>
      </c>
      <c r="N6" s="27">
        <f>+L6+M6</f>
        <v>0</v>
      </c>
      <c r="P6" s="25">
        <f>+CONF!X6</f>
        <v>0</v>
      </c>
      <c r="Q6" s="26">
        <f>+CONF!Y6</f>
        <v>0</v>
      </c>
      <c r="R6" s="28">
        <f>SUM(P6:Q6)</f>
        <v>0</v>
      </c>
      <c r="T6" s="25">
        <f>+COUPE!AF6</f>
        <v>0</v>
      </c>
      <c r="U6" s="26">
        <f>+COUPE!AG6</f>
        <v>0</v>
      </c>
      <c r="V6" s="28">
        <f>SUM(T6:U6)</f>
        <v>0</v>
      </c>
      <c r="X6" s="25">
        <f>+'CFU + CFE'!CP6</f>
        <v>0</v>
      </c>
      <c r="Y6" s="26">
        <f>+'CFU + CFE'!CQ6</f>
        <v>0</v>
      </c>
      <c r="Z6" s="28">
        <f>+X6+Y6</f>
        <v>0</v>
      </c>
      <c r="AB6" s="25">
        <f>+D6+H6+L6+P6+T6+X6</f>
        <v>0</v>
      </c>
      <c r="AC6" s="26">
        <f>+E6+I6+M6+Q6+U6+Y6</f>
        <v>0</v>
      </c>
      <c r="AD6" s="27">
        <f>SUM(AB6:AC6)</f>
        <v>0</v>
      </c>
    </row>
    <row r="7" spans="1:30" x14ac:dyDescent="0.3">
      <c r="A7" s="6" t="s">
        <v>79</v>
      </c>
      <c r="B7" s="61" t="s">
        <v>81</v>
      </c>
      <c r="D7" s="25">
        <f>+'autres resultats'!BP7</f>
        <v>0</v>
      </c>
      <c r="E7" s="26">
        <f>+'autres resultats'!BQ7</f>
        <v>0</v>
      </c>
      <c r="F7" s="27">
        <f t="shared" ref="F7:F37" si="0">SUM(D7:E7)</f>
        <v>0</v>
      </c>
      <c r="H7" s="25">
        <f>+academique!DL7</f>
        <v>0</v>
      </c>
      <c r="I7" s="26">
        <f>+academique!DM7</f>
        <v>1</v>
      </c>
      <c r="J7" s="27">
        <f t="shared" ref="J7:J37" si="1">SUM(H7:I7)</f>
        <v>1</v>
      </c>
      <c r="L7" s="25">
        <f>+AURA!BJ7</f>
        <v>0</v>
      </c>
      <c r="M7" s="26">
        <f>+AURA!BK7</f>
        <v>1</v>
      </c>
      <c r="N7" s="27">
        <f t="shared" ref="N7:N37" si="2">+L7+M7</f>
        <v>1</v>
      </c>
      <c r="P7" s="25">
        <f>+CONF!X7</f>
        <v>0</v>
      </c>
      <c r="Q7" s="26">
        <f>+CONF!Y7</f>
        <v>0</v>
      </c>
      <c r="R7" s="28">
        <f t="shared" ref="R7:R43" si="3">SUM(P7:Q7)</f>
        <v>0</v>
      </c>
      <c r="T7" s="25">
        <f>+COUPE!AF7</f>
        <v>0</v>
      </c>
      <c r="U7" s="26">
        <f>+COUPE!AG7</f>
        <v>0</v>
      </c>
      <c r="V7" s="28">
        <f t="shared" ref="V7:V43" si="4">SUM(T7:U7)</f>
        <v>0</v>
      </c>
      <c r="X7" s="25">
        <f>+'CFU + CFE'!CP7</f>
        <v>0</v>
      </c>
      <c r="Y7" s="26">
        <f>+'CFU + CFE'!CQ7</f>
        <v>1</v>
      </c>
      <c r="Z7" s="28">
        <f t="shared" ref="Z7:Z43" si="5">+X7+Y7</f>
        <v>1</v>
      </c>
      <c r="AB7" s="25">
        <f t="shared" ref="AB7:AB38" si="6">+D7+H7+L7+P7+T7+X7</f>
        <v>0</v>
      </c>
      <c r="AC7" s="26">
        <f t="shared" ref="AC7:AC38" si="7">+E7+I7+M7+Q7+U7+Y7</f>
        <v>3</v>
      </c>
      <c r="AD7" s="27">
        <f t="shared" ref="AD7:AD43" si="8">SUM(AB7:AC7)</f>
        <v>3</v>
      </c>
    </row>
    <row r="8" spans="1:30" x14ac:dyDescent="0.3">
      <c r="A8" s="6" t="s">
        <v>79</v>
      </c>
      <c r="B8" s="61" t="s">
        <v>162</v>
      </c>
      <c r="D8" s="25">
        <f>+'autres resultats'!BP8</f>
        <v>0</v>
      </c>
      <c r="E8" s="26">
        <f>+'autres resultats'!BQ8</f>
        <v>0</v>
      </c>
      <c r="F8" s="27">
        <f t="shared" si="0"/>
        <v>0</v>
      </c>
      <c r="H8" s="25">
        <f>+academique!DL8</f>
        <v>2</v>
      </c>
      <c r="I8" s="26">
        <f>+academique!DM8</f>
        <v>0</v>
      </c>
      <c r="J8" s="27">
        <f t="shared" si="1"/>
        <v>2</v>
      </c>
      <c r="L8" s="25">
        <f>+AURA!BJ8</f>
        <v>0</v>
      </c>
      <c r="M8" s="26">
        <f>+AURA!BK8</f>
        <v>0</v>
      </c>
      <c r="N8" s="27">
        <f t="shared" si="2"/>
        <v>0</v>
      </c>
      <c r="P8" s="25">
        <f>+CONF!X8</f>
        <v>0</v>
      </c>
      <c r="Q8" s="26">
        <f>+CONF!Y8</f>
        <v>0</v>
      </c>
      <c r="R8" s="28">
        <f t="shared" si="3"/>
        <v>0</v>
      </c>
      <c r="T8" s="25">
        <f>+COUPE!AF8</f>
        <v>0</v>
      </c>
      <c r="U8" s="26">
        <f>+COUPE!AG8</f>
        <v>1</v>
      </c>
      <c r="V8" s="28">
        <f t="shared" si="4"/>
        <v>1</v>
      </c>
      <c r="X8" s="25">
        <f>+'CFU + CFE'!CP8</f>
        <v>2</v>
      </c>
      <c r="Y8" s="26">
        <f>+'CFU + CFE'!CQ8</f>
        <v>0</v>
      </c>
      <c r="Z8" s="28">
        <f t="shared" si="5"/>
        <v>2</v>
      </c>
      <c r="AB8" s="25">
        <f t="shared" si="6"/>
        <v>4</v>
      </c>
      <c r="AC8" s="26">
        <f t="shared" si="7"/>
        <v>1</v>
      </c>
      <c r="AD8" s="27">
        <f t="shared" si="8"/>
        <v>5</v>
      </c>
    </row>
    <row r="9" spans="1:30" x14ac:dyDescent="0.3">
      <c r="A9" s="6" t="s">
        <v>79</v>
      </c>
      <c r="B9" s="62" t="s">
        <v>163</v>
      </c>
      <c r="D9" s="25">
        <f>+'autres resultats'!BP9</f>
        <v>0</v>
      </c>
      <c r="E9" s="26">
        <f>+'autres resultats'!BQ9</f>
        <v>0</v>
      </c>
      <c r="F9" s="27">
        <f t="shared" si="0"/>
        <v>0</v>
      </c>
      <c r="H9" s="25">
        <f>+academique!DL9</f>
        <v>0</v>
      </c>
      <c r="I9" s="26">
        <f>+academique!DM9</f>
        <v>0</v>
      </c>
      <c r="J9" s="27">
        <f t="shared" si="1"/>
        <v>0</v>
      </c>
      <c r="L9" s="25">
        <f>+AURA!BJ9</f>
        <v>0</v>
      </c>
      <c r="M9" s="26">
        <f>+AURA!BK9</f>
        <v>0</v>
      </c>
      <c r="N9" s="27">
        <f t="shared" si="2"/>
        <v>0</v>
      </c>
      <c r="P9" s="25">
        <f>+CONF!X9</f>
        <v>0</v>
      </c>
      <c r="Q9" s="26">
        <f>+CONF!Y9</f>
        <v>0</v>
      </c>
      <c r="R9" s="28">
        <f t="shared" si="3"/>
        <v>0</v>
      </c>
      <c r="T9" s="25">
        <f>+COUPE!AF9</f>
        <v>0</v>
      </c>
      <c r="U9" s="26">
        <f>+COUPE!AG9</f>
        <v>0</v>
      </c>
      <c r="V9" s="28">
        <f t="shared" si="4"/>
        <v>0</v>
      </c>
      <c r="X9" s="25">
        <f>+'CFU + CFE'!CP9</f>
        <v>0</v>
      </c>
      <c r="Y9" s="26">
        <f>+'CFU + CFE'!CQ9</f>
        <v>0</v>
      </c>
      <c r="Z9" s="28">
        <f t="shared" si="5"/>
        <v>0</v>
      </c>
      <c r="AB9" s="25">
        <f t="shared" si="6"/>
        <v>0</v>
      </c>
      <c r="AC9" s="26">
        <f t="shared" si="7"/>
        <v>0</v>
      </c>
      <c r="AD9" s="27">
        <f t="shared" si="8"/>
        <v>0</v>
      </c>
    </row>
    <row r="10" spans="1:30" x14ac:dyDescent="0.3">
      <c r="A10" s="6" t="s">
        <v>79</v>
      </c>
      <c r="B10" s="61" t="s">
        <v>164</v>
      </c>
      <c r="D10" s="25">
        <f>+'autres resultats'!BP10</f>
        <v>0</v>
      </c>
      <c r="E10" s="26">
        <f>+'autres resultats'!BQ10</f>
        <v>0</v>
      </c>
      <c r="F10" s="27">
        <f t="shared" si="0"/>
        <v>0</v>
      </c>
      <c r="H10" s="25">
        <f>+academique!DL10</f>
        <v>1</v>
      </c>
      <c r="I10" s="26">
        <f>+academique!DM10</f>
        <v>0</v>
      </c>
      <c r="J10" s="27">
        <f t="shared" si="1"/>
        <v>1</v>
      </c>
      <c r="L10" s="25">
        <f>+AURA!BJ10</f>
        <v>1</v>
      </c>
      <c r="M10" s="26">
        <f>+AURA!BK10</f>
        <v>0</v>
      </c>
      <c r="N10" s="27">
        <f t="shared" si="2"/>
        <v>1</v>
      </c>
      <c r="P10" s="25">
        <f>+CONF!X10</f>
        <v>0</v>
      </c>
      <c r="Q10" s="26">
        <f>+CONF!Y10</f>
        <v>0</v>
      </c>
      <c r="R10" s="28">
        <f t="shared" si="3"/>
        <v>0</v>
      </c>
      <c r="T10" s="25">
        <f>+COUPE!AF10</f>
        <v>0</v>
      </c>
      <c r="U10" s="26">
        <f>+COUPE!AG10</f>
        <v>0</v>
      </c>
      <c r="V10" s="28">
        <f t="shared" si="4"/>
        <v>0</v>
      </c>
      <c r="X10" s="25">
        <f>+'CFU + CFE'!CP10</f>
        <v>0</v>
      </c>
      <c r="Y10" s="26">
        <f>+'CFU + CFE'!CQ10</f>
        <v>0</v>
      </c>
      <c r="Z10" s="28">
        <f t="shared" si="5"/>
        <v>0</v>
      </c>
      <c r="AB10" s="25">
        <f t="shared" si="6"/>
        <v>2</v>
      </c>
      <c r="AC10" s="26">
        <f t="shared" si="7"/>
        <v>0</v>
      </c>
      <c r="AD10" s="27">
        <f t="shared" si="8"/>
        <v>2</v>
      </c>
    </row>
    <row r="11" spans="1:30" x14ac:dyDescent="0.3">
      <c r="A11" s="6" t="s">
        <v>79</v>
      </c>
      <c r="B11" s="61" t="s">
        <v>165</v>
      </c>
      <c r="D11" s="25">
        <f>+'autres resultats'!BP11</f>
        <v>1</v>
      </c>
      <c r="E11" s="26">
        <f>+'autres resultats'!BQ11</f>
        <v>0</v>
      </c>
      <c r="F11" s="27">
        <f t="shared" si="0"/>
        <v>1</v>
      </c>
      <c r="H11" s="25">
        <f>+academique!DL11</f>
        <v>0</v>
      </c>
      <c r="I11" s="26">
        <f>+academique!DM11</f>
        <v>12</v>
      </c>
      <c r="J11" s="27">
        <f t="shared" si="1"/>
        <v>12</v>
      </c>
      <c r="L11" s="25">
        <f>+AURA!BJ11</f>
        <v>0</v>
      </c>
      <c r="M11" s="26">
        <f>+AURA!BK11</f>
        <v>4</v>
      </c>
      <c r="N11" s="27">
        <f t="shared" si="2"/>
        <v>4</v>
      </c>
      <c r="P11" s="25">
        <f>+CONF!X11</f>
        <v>0</v>
      </c>
      <c r="Q11" s="26">
        <f>+CONF!Y11</f>
        <v>0</v>
      </c>
      <c r="R11" s="28">
        <f t="shared" si="3"/>
        <v>0</v>
      </c>
      <c r="T11" s="25">
        <f>+COUPE!AF11</f>
        <v>0</v>
      </c>
      <c r="U11" s="26">
        <f>+COUPE!AG11</f>
        <v>0</v>
      </c>
      <c r="V11" s="28">
        <f t="shared" si="4"/>
        <v>0</v>
      </c>
      <c r="X11" s="25">
        <f>+'CFU + CFE'!CP11</f>
        <v>2</v>
      </c>
      <c r="Y11" s="26">
        <f>+'CFU + CFE'!CQ11</f>
        <v>11</v>
      </c>
      <c r="Z11" s="28">
        <f t="shared" si="5"/>
        <v>13</v>
      </c>
      <c r="AB11" s="25">
        <f t="shared" si="6"/>
        <v>3</v>
      </c>
      <c r="AC11" s="26">
        <f t="shared" si="7"/>
        <v>27</v>
      </c>
      <c r="AD11" s="27">
        <f t="shared" si="8"/>
        <v>30</v>
      </c>
    </row>
    <row r="12" spans="1:30" x14ac:dyDescent="0.3">
      <c r="A12" s="6" t="s">
        <v>79</v>
      </c>
      <c r="B12" s="61" t="s">
        <v>167</v>
      </c>
      <c r="D12" s="25">
        <f>+'autres resultats'!BP12</f>
        <v>3</v>
      </c>
      <c r="E12" s="26">
        <f>+'autres resultats'!BQ12</f>
        <v>14</v>
      </c>
      <c r="F12" s="27">
        <f t="shared" si="0"/>
        <v>17</v>
      </c>
      <c r="H12" s="25">
        <f>+academique!DL12</f>
        <v>8</v>
      </c>
      <c r="I12" s="26">
        <f>+academique!DM12</f>
        <v>72</v>
      </c>
      <c r="J12" s="27">
        <f t="shared" si="1"/>
        <v>80</v>
      </c>
      <c r="L12" s="25">
        <f>+AURA!BJ12</f>
        <v>9</v>
      </c>
      <c r="M12" s="26">
        <f>+AURA!BK12</f>
        <v>34</v>
      </c>
      <c r="N12" s="27">
        <f t="shared" si="2"/>
        <v>43</v>
      </c>
      <c r="P12" s="25">
        <f>+CONF!X12</f>
        <v>1</v>
      </c>
      <c r="Q12" s="26">
        <f>+CONF!Y12</f>
        <v>0</v>
      </c>
      <c r="R12" s="28">
        <f t="shared" si="3"/>
        <v>1</v>
      </c>
      <c r="T12" s="25">
        <f>+COUPE!AF12</f>
        <v>0</v>
      </c>
      <c r="U12" s="26">
        <f>+COUPE!AG12</f>
        <v>0</v>
      </c>
      <c r="V12" s="28">
        <f t="shared" si="4"/>
        <v>0</v>
      </c>
      <c r="X12" s="25">
        <f>+'CFU + CFE'!CP12</f>
        <v>4</v>
      </c>
      <c r="Y12" s="26">
        <f>+'CFU + CFE'!CQ12</f>
        <v>22</v>
      </c>
      <c r="Z12" s="28">
        <f t="shared" si="5"/>
        <v>26</v>
      </c>
      <c r="AB12" s="25">
        <f t="shared" si="6"/>
        <v>25</v>
      </c>
      <c r="AC12" s="26">
        <f t="shared" si="7"/>
        <v>142</v>
      </c>
      <c r="AD12" s="27">
        <f t="shared" si="8"/>
        <v>167</v>
      </c>
    </row>
    <row r="13" spans="1:30" x14ac:dyDescent="0.3">
      <c r="A13" s="6" t="s">
        <v>79</v>
      </c>
      <c r="B13" s="61" t="s">
        <v>23</v>
      </c>
      <c r="D13" s="25">
        <f>+'autres resultats'!BP13</f>
        <v>0</v>
      </c>
      <c r="E13" s="26">
        <f>+'autres resultats'!BQ13</f>
        <v>0</v>
      </c>
      <c r="F13" s="27">
        <f t="shared" si="0"/>
        <v>0</v>
      </c>
      <c r="H13" s="25">
        <f>+academique!DL13</f>
        <v>1</v>
      </c>
      <c r="I13" s="26">
        <f>+academique!DM13</f>
        <v>14</v>
      </c>
      <c r="J13" s="27">
        <f t="shared" si="1"/>
        <v>15</v>
      </c>
      <c r="L13" s="25">
        <f>+AURA!BJ13</f>
        <v>4</v>
      </c>
      <c r="M13" s="26">
        <f>+AURA!BK13</f>
        <v>13</v>
      </c>
      <c r="N13" s="27">
        <f t="shared" si="2"/>
        <v>17</v>
      </c>
      <c r="P13" s="25">
        <f>+CONF!X13</f>
        <v>0</v>
      </c>
      <c r="Q13" s="26">
        <f>+CONF!Y13</f>
        <v>7</v>
      </c>
      <c r="R13" s="28">
        <f t="shared" si="3"/>
        <v>7</v>
      </c>
      <c r="T13" s="25">
        <f>+COUPE!AF13</f>
        <v>0</v>
      </c>
      <c r="U13" s="26">
        <f>+COUPE!AG13</f>
        <v>0</v>
      </c>
      <c r="V13" s="28">
        <f t="shared" si="4"/>
        <v>0</v>
      </c>
      <c r="X13" s="25">
        <f>+'CFU + CFE'!CP13</f>
        <v>3</v>
      </c>
      <c r="Y13" s="26">
        <f>+'CFU + CFE'!CQ13</f>
        <v>5</v>
      </c>
      <c r="Z13" s="28">
        <f t="shared" si="5"/>
        <v>8</v>
      </c>
      <c r="AB13" s="25">
        <f t="shared" si="6"/>
        <v>8</v>
      </c>
      <c r="AC13" s="26">
        <f t="shared" si="7"/>
        <v>39</v>
      </c>
      <c r="AD13" s="27">
        <f t="shared" si="8"/>
        <v>47</v>
      </c>
    </row>
    <row r="14" spans="1:30" x14ac:dyDescent="0.3">
      <c r="A14" s="6" t="s">
        <v>79</v>
      </c>
      <c r="B14" s="63" t="s">
        <v>24</v>
      </c>
      <c r="D14" s="25">
        <f>+'autres resultats'!BP14</f>
        <v>0</v>
      </c>
      <c r="E14" s="26">
        <f>+'autres resultats'!BQ14</f>
        <v>0</v>
      </c>
      <c r="F14" s="27">
        <f t="shared" si="0"/>
        <v>0</v>
      </c>
      <c r="H14" s="25">
        <f>+academique!DL14</f>
        <v>1</v>
      </c>
      <c r="I14" s="26">
        <f>+academique!DM14</f>
        <v>6</v>
      </c>
      <c r="J14" s="27">
        <f t="shared" si="1"/>
        <v>7</v>
      </c>
      <c r="L14" s="25">
        <f>+AURA!BJ14</f>
        <v>1</v>
      </c>
      <c r="M14" s="26">
        <f>+AURA!BK14</f>
        <v>1</v>
      </c>
      <c r="N14" s="27">
        <f t="shared" si="2"/>
        <v>2</v>
      </c>
      <c r="P14" s="25">
        <f>+CONF!X14</f>
        <v>0</v>
      </c>
      <c r="Q14" s="26">
        <f>+CONF!Y14</f>
        <v>3</v>
      </c>
      <c r="R14" s="28">
        <f t="shared" si="3"/>
        <v>3</v>
      </c>
      <c r="T14" s="25">
        <f>+COUPE!AF14</f>
        <v>0</v>
      </c>
      <c r="U14" s="26">
        <f>+COUPE!AG14</f>
        <v>0</v>
      </c>
      <c r="V14" s="28">
        <f t="shared" si="4"/>
        <v>0</v>
      </c>
      <c r="X14" s="25">
        <f>+'CFU + CFE'!CP14</f>
        <v>3</v>
      </c>
      <c r="Y14" s="26">
        <f>+'CFU + CFE'!CQ14</f>
        <v>1</v>
      </c>
      <c r="Z14" s="28">
        <f t="shared" si="5"/>
        <v>4</v>
      </c>
      <c r="AB14" s="25">
        <f t="shared" si="6"/>
        <v>5</v>
      </c>
      <c r="AC14" s="26">
        <f t="shared" si="7"/>
        <v>11</v>
      </c>
      <c r="AD14" s="27">
        <f t="shared" si="8"/>
        <v>16</v>
      </c>
    </row>
    <row r="15" spans="1:30" x14ac:dyDescent="0.3">
      <c r="A15" s="6" t="s">
        <v>79</v>
      </c>
      <c r="B15" s="61" t="s">
        <v>168</v>
      </c>
      <c r="D15" s="25">
        <f>+'autres resultats'!BP15</f>
        <v>3</v>
      </c>
      <c r="E15" s="26">
        <f>+'autres resultats'!BQ15</f>
        <v>12</v>
      </c>
      <c r="F15" s="27">
        <f t="shared" si="0"/>
        <v>15</v>
      </c>
      <c r="H15" s="25">
        <f>+academique!DL15</f>
        <v>27</v>
      </c>
      <c r="I15" s="26">
        <f>+academique!DM15</f>
        <v>49</v>
      </c>
      <c r="J15" s="27">
        <f t="shared" si="1"/>
        <v>76</v>
      </c>
      <c r="L15" s="25">
        <f>+AURA!BJ15</f>
        <v>13</v>
      </c>
      <c r="M15" s="26">
        <f>+AURA!BK15</f>
        <v>17</v>
      </c>
      <c r="N15" s="27">
        <f t="shared" si="2"/>
        <v>30</v>
      </c>
      <c r="P15" s="25">
        <f>+CONF!X15</f>
        <v>0</v>
      </c>
      <c r="Q15" s="26">
        <f>+CONF!Y15</f>
        <v>0</v>
      </c>
      <c r="R15" s="28">
        <f t="shared" si="3"/>
        <v>0</v>
      </c>
      <c r="T15" s="25">
        <f>+COUPE!AF15</f>
        <v>0</v>
      </c>
      <c r="U15" s="26">
        <f>+COUPE!AG15</f>
        <v>0</v>
      </c>
      <c r="V15" s="28">
        <f t="shared" si="4"/>
        <v>0</v>
      </c>
      <c r="X15" s="25">
        <f>+'CFU + CFE'!CP15</f>
        <v>6</v>
      </c>
      <c r="Y15" s="26">
        <f>+'CFU + CFE'!CQ15</f>
        <v>9</v>
      </c>
      <c r="Z15" s="28">
        <f t="shared" si="5"/>
        <v>15</v>
      </c>
      <c r="AB15" s="25">
        <f t="shared" si="6"/>
        <v>49</v>
      </c>
      <c r="AC15" s="26">
        <f t="shared" si="7"/>
        <v>87</v>
      </c>
      <c r="AD15" s="27">
        <f t="shared" si="8"/>
        <v>136</v>
      </c>
    </row>
    <row r="16" spans="1:30" x14ac:dyDescent="0.3">
      <c r="A16" s="6" t="s">
        <v>79</v>
      </c>
      <c r="B16" s="63" t="s">
        <v>169</v>
      </c>
      <c r="D16" s="25">
        <f>+'autres resultats'!BP16</f>
        <v>0</v>
      </c>
      <c r="E16" s="26">
        <f>+'autres resultats'!BQ16</f>
        <v>0</v>
      </c>
      <c r="F16" s="27">
        <f t="shared" si="0"/>
        <v>0</v>
      </c>
      <c r="H16" s="25">
        <f>+academique!DL16</f>
        <v>0</v>
      </c>
      <c r="I16" s="26">
        <f>+academique!DM16</f>
        <v>0</v>
      </c>
      <c r="J16" s="27">
        <f t="shared" si="1"/>
        <v>0</v>
      </c>
      <c r="L16" s="25">
        <f>+AURA!BJ16</f>
        <v>1</v>
      </c>
      <c r="M16" s="26">
        <f>+AURA!BK16</f>
        <v>1</v>
      </c>
      <c r="N16" s="27">
        <f t="shared" si="2"/>
        <v>2</v>
      </c>
      <c r="P16" s="25">
        <f>+CONF!X16</f>
        <v>0</v>
      </c>
      <c r="Q16" s="26">
        <f>+CONF!Y16</f>
        <v>0</v>
      </c>
      <c r="R16" s="28">
        <f t="shared" si="3"/>
        <v>0</v>
      </c>
      <c r="T16" s="25">
        <f>+COUPE!AF16</f>
        <v>0</v>
      </c>
      <c r="U16" s="26">
        <f>+COUPE!AG16</f>
        <v>0</v>
      </c>
      <c r="V16" s="28">
        <f t="shared" si="4"/>
        <v>0</v>
      </c>
      <c r="X16" s="25">
        <f>+'CFU + CFE'!CP16</f>
        <v>0</v>
      </c>
      <c r="Y16" s="26">
        <f>+'CFU + CFE'!CQ16</f>
        <v>0</v>
      </c>
      <c r="Z16" s="28">
        <f t="shared" si="5"/>
        <v>0</v>
      </c>
      <c r="AB16" s="25">
        <f t="shared" si="6"/>
        <v>1</v>
      </c>
      <c r="AC16" s="26">
        <f t="shared" si="7"/>
        <v>1</v>
      </c>
      <c r="AD16" s="27">
        <f t="shared" si="8"/>
        <v>2</v>
      </c>
    </row>
    <row r="17" spans="1:30" x14ac:dyDescent="0.3">
      <c r="A17" s="6" t="s">
        <v>79</v>
      </c>
      <c r="B17" s="63" t="s">
        <v>170</v>
      </c>
      <c r="D17" s="25">
        <f>+'autres resultats'!BP17</f>
        <v>0</v>
      </c>
      <c r="E17" s="26">
        <f>+'autres resultats'!BQ17</f>
        <v>0</v>
      </c>
      <c r="F17" s="27">
        <f t="shared" si="0"/>
        <v>0</v>
      </c>
      <c r="H17" s="25">
        <f>+academique!DL17</f>
        <v>0</v>
      </c>
      <c r="I17" s="26">
        <f>+academique!DM17</f>
        <v>0</v>
      </c>
      <c r="J17" s="27">
        <f t="shared" si="1"/>
        <v>0</v>
      </c>
      <c r="L17" s="25">
        <f>+AURA!BJ17</f>
        <v>0</v>
      </c>
      <c r="M17" s="26">
        <f>+AURA!BK17</f>
        <v>0</v>
      </c>
      <c r="N17" s="27">
        <f t="shared" si="2"/>
        <v>0</v>
      </c>
      <c r="P17" s="25">
        <f>+CONF!X17</f>
        <v>0</v>
      </c>
      <c r="Q17" s="26">
        <f>+CONF!Y17</f>
        <v>0</v>
      </c>
      <c r="R17" s="28">
        <f t="shared" si="3"/>
        <v>0</v>
      </c>
      <c r="T17" s="25">
        <f>+COUPE!AF17</f>
        <v>0</v>
      </c>
      <c r="U17" s="26">
        <f>+COUPE!AG17</f>
        <v>0</v>
      </c>
      <c r="V17" s="28">
        <f t="shared" si="4"/>
        <v>0</v>
      </c>
      <c r="X17" s="25">
        <f>+'CFU + CFE'!CP17</f>
        <v>0</v>
      </c>
      <c r="Y17" s="26">
        <f>+'CFU + CFE'!CQ17</f>
        <v>0</v>
      </c>
      <c r="Z17" s="28">
        <f t="shared" si="5"/>
        <v>0</v>
      </c>
      <c r="AB17" s="25">
        <f t="shared" si="6"/>
        <v>0</v>
      </c>
      <c r="AC17" s="26">
        <f t="shared" si="7"/>
        <v>0</v>
      </c>
      <c r="AD17" s="27">
        <f t="shared" si="8"/>
        <v>0</v>
      </c>
    </row>
    <row r="18" spans="1:30" x14ac:dyDescent="0.3">
      <c r="A18" s="6" t="s">
        <v>79</v>
      </c>
      <c r="B18" s="62" t="s">
        <v>90</v>
      </c>
      <c r="D18" s="25">
        <f>+'autres resultats'!BP18</f>
        <v>0</v>
      </c>
      <c r="E18" s="26">
        <f>+'autres resultats'!BQ18</f>
        <v>0</v>
      </c>
      <c r="F18" s="27">
        <f t="shared" si="0"/>
        <v>0</v>
      </c>
      <c r="H18" s="25">
        <f>+academique!DL18</f>
        <v>0</v>
      </c>
      <c r="I18" s="26">
        <f>+academique!DM18</f>
        <v>0</v>
      </c>
      <c r="J18" s="27">
        <f t="shared" si="1"/>
        <v>0</v>
      </c>
      <c r="L18" s="25">
        <f>+AURA!BJ18</f>
        <v>0</v>
      </c>
      <c r="M18" s="26">
        <f>+AURA!BK18</f>
        <v>0</v>
      </c>
      <c r="N18" s="27">
        <f t="shared" si="2"/>
        <v>0</v>
      </c>
      <c r="P18" s="25">
        <f>+CONF!X18</f>
        <v>0</v>
      </c>
      <c r="Q18" s="26">
        <f>+CONF!Y18</f>
        <v>0</v>
      </c>
      <c r="R18" s="28">
        <f t="shared" si="3"/>
        <v>0</v>
      </c>
      <c r="T18" s="25">
        <f>+COUPE!AF18</f>
        <v>0</v>
      </c>
      <c r="U18" s="26">
        <f>+COUPE!AG18</f>
        <v>0</v>
      </c>
      <c r="V18" s="28">
        <f t="shared" si="4"/>
        <v>0</v>
      </c>
      <c r="X18" s="25">
        <f>+'CFU + CFE'!CP18</f>
        <v>0</v>
      </c>
      <c r="Y18" s="26">
        <f>+'CFU + CFE'!CQ18</f>
        <v>0</v>
      </c>
      <c r="Z18" s="28">
        <f t="shared" si="5"/>
        <v>0</v>
      </c>
      <c r="AB18" s="25">
        <f t="shared" si="6"/>
        <v>0</v>
      </c>
      <c r="AC18" s="26">
        <f t="shared" si="7"/>
        <v>0</v>
      </c>
      <c r="AD18" s="27">
        <f t="shared" si="8"/>
        <v>0</v>
      </c>
    </row>
    <row r="19" spans="1:30" x14ac:dyDescent="0.3">
      <c r="A19" s="6" t="s">
        <v>79</v>
      </c>
      <c r="B19" s="10" t="s">
        <v>25</v>
      </c>
      <c r="D19" s="25">
        <f>+'autres resultats'!BP19</f>
        <v>78</v>
      </c>
      <c r="E19" s="26">
        <f>+'autres resultats'!BQ19</f>
        <v>199</v>
      </c>
      <c r="F19" s="27">
        <f t="shared" si="0"/>
        <v>277</v>
      </c>
      <c r="H19" s="25">
        <f>+academique!DL19</f>
        <v>315</v>
      </c>
      <c r="I19" s="26">
        <f>+academique!DM19</f>
        <v>375</v>
      </c>
      <c r="J19" s="27">
        <f t="shared" si="1"/>
        <v>690</v>
      </c>
      <c r="L19" s="25">
        <f>+AURA!BJ19</f>
        <v>139</v>
      </c>
      <c r="M19" s="26">
        <f>+AURA!BK19</f>
        <v>138</v>
      </c>
      <c r="N19" s="27">
        <f t="shared" ref="N19:N20" si="9">+L19+M19</f>
        <v>277</v>
      </c>
      <c r="P19" s="25">
        <f>+CONF!X19</f>
        <v>5</v>
      </c>
      <c r="Q19" s="26">
        <f>+CONF!Y19</f>
        <v>10</v>
      </c>
      <c r="R19" s="28">
        <f t="shared" si="3"/>
        <v>15</v>
      </c>
      <c r="T19" s="25">
        <f>+COUPE!AF19</f>
        <v>11</v>
      </c>
      <c r="U19" s="26">
        <f>+COUPE!AG19</f>
        <v>9</v>
      </c>
      <c r="V19" s="28">
        <f t="shared" si="4"/>
        <v>20</v>
      </c>
      <c r="X19" s="25">
        <f>+'CFU + CFE'!CP19</f>
        <v>90</v>
      </c>
      <c r="Y19" s="26">
        <f>+'CFU + CFE'!CQ19</f>
        <v>130</v>
      </c>
      <c r="Z19" s="28">
        <f t="shared" si="5"/>
        <v>220</v>
      </c>
      <c r="AB19" s="25">
        <f t="shared" si="6"/>
        <v>638</v>
      </c>
      <c r="AC19" s="26">
        <f t="shared" si="7"/>
        <v>861</v>
      </c>
      <c r="AD19" s="27">
        <f t="shared" si="8"/>
        <v>1499</v>
      </c>
    </row>
    <row r="20" spans="1:30" x14ac:dyDescent="0.3">
      <c r="A20" s="6" t="s">
        <v>79</v>
      </c>
      <c r="B20" s="61" t="s">
        <v>91</v>
      </c>
      <c r="D20" s="25">
        <f>+'autres resultats'!BP20</f>
        <v>0</v>
      </c>
      <c r="E20" s="26">
        <f>+'autres resultats'!BQ20</f>
        <v>1</v>
      </c>
      <c r="F20" s="27">
        <f t="shared" si="0"/>
        <v>1</v>
      </c>
      <c r="H20" s="25">
        <f>+academique!DL20</f>
        <v>0</v>
      </c>
      <c r="I20" s="26">
        <f>+academique!DM20</f>
        <v>0</v>
      </c>
      <c r="J20" s="27">
        <f t="shared" si="1"/>
        <v>0</v>
      </c>
      <c r="L20" s="25">
        <f>+AURA!BJ20</f>
        <v>2</v>
      </c>
      <c r="M20" s="26">
        <f>+AURA!BK20</f>
        <v>2</v>
      </c>
      <c r="N20" s="27">
        <f t="shared" si="9"/>
        <v>4</v>
      </c>
      <c r="P20" s="25">
        <f>+CONF!X20</f>
        <v>0</v>
      </c>
      <c r="Q20" s="26">
        <f>+CONF!Y20</f>
        <v>0</v>
      </c>
      <c r="R20" s="28">
        <f t="shared" si="3"/>
        <v>0</v>
      </c>
      <c r="T20" s="25">
        <f>+COUPE!AF20</f>
        <v>0</v>
      </c>
      <c r="U20" s="26">
        <f>+COUPE!AG20</f>
        <v>0</v>
      </c>
      <c r="V20" s="28">
        <f t="shared" si="4"/>
        <v>0</v>
      </c>
      <c r="X20" s="25">
        <f>+'CFU + CFE'!CP20</f>
        <v>2</v>
      </c>
      <c r="Y20" s="26">
        <f>+'CFU + CFE'!CQ20</f>
        <v>1</v>
      </c>
      <c r="Z20" s="28">
        <f t="shared" si="5"/>
        <v>3</v>
      </c>
      <c r="AB20" s="25">
        <f t="shared" si="6"/>
        <v>4</v>
      </c>
      <c r="AC20" s="26">
        <f t="shared" si="7"/>
        <v>4</v>
      </c>
      <c r="AD20" s="27">
        <f t="shared" si="8"/>
        <v>8</v>
      </c>
    </row>
    <row r="21" spans="1:30" x14ac:dyDescent="0.3">
      <c r="A21" s="6" t="s">
        <v>79</v>
      </c>
      <c r="B21" s="61" t="s">
        <v>171</v>
      </c>
      <c r="D21" s="25">
        <f>+'autres resultats'!BP21</f>
        <v>0</v>
      </c>
      <c r="E21" s="26">
        <f>+'autres resultats'!BQ21</f>
        <v>0</v>
      </c>
      <c r="F21" s="27">
        <f t="shared" si="0"/>
        <v>0</v>
      </c>
      <c r="H21" s="25">
        <f>+academique!DL21</f>
        <v>0</v>
      </c>
      <c r="I21" s="26">
        <f>+academique!DM21</f>
        <v>0</v>
      </c>
      <c r="J21" s="27">
        <f t="shared" si="1"/>
        <v>0</v>
      </c>
      <c r="L21" s="25">
        <f>+AURA!BJ21</f>
        <v>0</v>
      </c>
      <c r="M21" s="26">
        <f>+AURA!BK21</f>
        <v>0</v>
      </c>
      <c r="N21" s="27">
        <f t="shared" si="2"/>
        <v>0</v>
      </c>
      <c r="P21" s="25">
        <f>+CONF!X21</f>
        <v>0</v>
      </c>
      <c r="Q21" s="26">
        <f>+CONF!Y21</f>
        <v>0</v>
      </c>
      <c r="R21" s="28">
        <f t="shared" si="3"/>
        <v>0</v>
      </c>
      <c r="T21" s="25">
        <f>+COUPE!AF21</f>
        <v>0</v>
      </c>
      <c r="U21" s="26">
        <f>+COUPE!AG21</f>
        <v>0</v>
      </c>
      <c r="V21" s="28">
        <f t="shared" si="4"/>
        <v>0</v>
      </c>
      <c r="X21" s="25">
        <f>+'CFU + CFE'!CP21</f>
        <v>0</v>
      </c>
      <c r="Y21" s="26">
        <f>+'CFU + CFE'!CQ21</f>
        <v>0</v>
      </c>
      <c r="Z21" s="28">
        <f t="shared" si="5"/>
        <v>0</v>
      </c>
      <c r="AB21" s="25">
        <f t="shared" si="6"/>
        <v>0</v>
      </c>
      <c r="AC21" s="26">
        <f t="shared" si="7"/>
        <v>0</v>
      </c>
      <c r="AD21" s="27">
        <f t="shared" si="8"/>
        <v>0</v>
      </c>
    </row>
    <row r="22" spans="1:30" x14ac:dyDescent="0.3">
      <c r="A22" s="6" t="s">
        <v>79</v>
      </c>
      <c r="B22" s="61" t="s">
        <v>172</v>
      </c>
      <c r="D22" s="25">
        <f>+'autres resultats'!BP22</f>
        <v>0</v>
      </c>
      <c r="E22" s="26">
        <f>+'autres resultats'!BQ22</f>
        <v>0</v>
      </c>
      <c r="F22" s="27">
        <f t="shared" si="0"/>
        <v>0</v>
      </c>
      <c r="H22" s="25">
        <f>+academique!DL22</f>
        <v>0</v>
      </c>
      <c r="I22" s="26">
        <f>+academique!DM22</f>
        <v>0</v>
      </c>
      <c r="J22" s="27">
        <f t="shared" si="1"/>
        <v>0</v>
      </c>
      <c r="L22" s="25">
        <f>+AURA!BJ22</f>
        <v>0</v>
      </c>
      <c r="M22" s="26">
        <f>+AURA!BK22</f>
        <v>1</v>
      </c>
      <c r="N22" s="27">
        <f t="shared" si="2"/>
        <v>1</v>
      </c>
      <c r="P22" s="25">
        <f>+CONF!X22</f>
        <v>0</v>
      </c>
      <c r="Q22" s="26">
        <f>+CONF!Y22</f>
        <v>0</v>
      </c>
      <c r="R22" s="28">
        <f t="shared" si="3"/>
        <v>0</v>
      </c>
      <c r="T22" s="25">
        <f>+COUPE!AF22</f>
        <v>0</v>
      </c>
      <c r="U22" s="26">
        <f>+COUPE!AG22</f>
        <v>0</v>
      </c>
      <c r="V22" s="28">
        <f t="shared" si="4"/>
        <v>0</v>
      </c>
      <c r="X22" s="25">
        <f>+'CFU + CFE'!CP22</f>
        <v>0</v>
      </c>
      <c r="Y22" s="26">
        <f>+'CFU + CFE'!CQ22</f>
        <v>0</v>
      </c>
      <c r="Z22" s="28">
        <f t="shared" si="5"/>
        <v>0</v>
      </c>
      <c r="AB22" s="25">
        <f t="shared" si="6"/>
        <v>0</v>
      </c>
      <c r="AC22" s="26">
        <f t="shared" si="7"/>
        <v>1</v>
      </c>
      <c r="AD22" s="27">
        <f t="shared" si="8"/>
        <v>1</v>
      </c>
    </row>
    <row r="23" spans="1:30" x14ac:dyDescent="0.3">
      <c r="A23" s="6" t="s">
        <v>79</v>
      </c>
      <c r="B23" s="30" t="s">
        <v>29</v>
      </c>
      <c r="D23" s="25">
        <f>+'autres resultats'!BP23</f>
        <v>0</v>
      </c>
      <c r="E23" s="26">
        <f>+'autres resultats'!BQ23</f>
        <v>0</v>
      </c>
      <c r="F23" s="27">
        <f t="shared" si="0"/>
        <v>0</v>
      </c>
      <c r="H23" s="25">
        <f>+academique!DL23</f>
        <v>0</v>
      </c>
      <c r="I23" s="26">
        <f>+academique!DM23</f>
        <v>0</v>
      </c>
      <c r="J23" s="27">
        <f t="shared" si="1"/>
        <v>0</v>
      </c>
      <c r="L23" s="25">
        <f>+AURA!BJ23</f>
        <v>1</v>
      </c>
      <c r="M23" s="26">
        <f>+AURA!BK23</f>
        <v>1</v>
      </c>
      <c r="N23" s="27">
        <f t="shared" si="2"/>
        <v>2</v>
      </c>
      <c r="P23" s="25">
        <f>+CONF!X23</f>
        <v>0</v>
      </c>
      <c r="Q23" s="26">
        <f>+CONF!Y23</f>
        <v>0</v>
      </c>
      <c r="R23" s="28">
        <f t="shared" si="3"/>
        <v>0</v>
      </c>
      <c r="T23" s="25">
        <f>+COUPE!AF23</f>
        <v>0</v>
      </c>
      <c r="U23" s="26">
        <f>+COUPE!AG23</f>
        <v>0</v>
      </c>
      <c r="V23" s="28">
        <f t="shared" si="4"/>
        <v>0</v>
      </c>
      <c r="X23" s="25">
        <f>+'CFU + CFE'!CP23</f>
        <v>0</v>
      </c>
      <c r="Y23" s="26">
        <f>+'CFU + CFE'!CQ23</f>
        <v>3</v>
      </c>
      <c r="Z23" s="28">
        <f t="shared" si="5"/>
        <v>3</v>
      </c>
      <c r="AB23" s="25">
        <f t="shared" si="6"/>
        <v>1</v>
      </c>
      <c r="AC23" s="26">
        <f t="shared" si="7"/>
        <v>4</v>
      </c>
      <c r="AD23" s="27">
        <f t="shared" si="8"/>
        <v>5</v>
      </c>
    </row>
    <row r="24" spans="1:30" x14ac:dyDescent="0.3">
      <c r="A24" s="6" t="s">
        <v>79</v>
      </c>
      <c r="B24" s="65" t="s">
        <v>155</v>
      </c>
      <c r="D24" s="25">
        <f>+'autres resultats'!BP24</f>
        <v>0</v>
      </c>
      <c r="E24" s="26">
        <f>+'autres resultats'!BQ24</f>
        <v>1</v>
      </c>
      <c r="F24" s="27">
        <f t="shared" si="0"/>
        <v>1</v>
      </c>
      <c r="H24" s="25">
        <f>+academique!DL24</f>
        <v>4</v>
      </c>
      <c r="I24" s="26">
        <f>+academique!DM24</f>
        <v>1</v>
      </c>
      <c r="J24" s="27">
        <f t="shared" si="1"/>
        <v>5</v>
      </c>
      <c r="L24" s="25">
        <f>+AURA!BJ24</f>
        <v>0</v>
      </c>
      <c r="M24" s="26">
        <f>+AURA!BK24</f>
        <v>3</v>
      </c>
      <c r="N24" s="27">
        <f t="shared" si="2"/>
        <v>3</v>
      </c>
      <c r="P24" s="25">
        <f>+CONF!X24</f>
        <v>0</v>
      </c>
      <c r="Q24" s="26">
        <f>+CONF!Y24</f>
        <v>4</v>
      </c>
      <c r="R24" s="28">
        <f t="shared" si="3"/>
        <v>4</v>
      </c>
      <c r="T24" s="25">
        <f>+COUPE!AF24</f>
        <v>0</v>
      </c>
      <c r="U24" s="26">
        <f>+COUPE!AG24</f>
        <v>0</v>
      </c>
      <c r="V24" s="28">
        <f t="shared" si="4"/>
        <v>0</v>
      </c>
      <c r="X24" s="25">
        <f>+'CFU + CFE'!CP24</f>
        <v>1</v>
      </c>
      <c r="Y24" s="26">
        <f>+'CFU + CFE'!CQ24</f>
        <v>4</v>
      </c>
      <c r="Z24" s="28">
        <f t="shared" si="5"/>
        <v>5</v>
      </c>
      <c r="AB24" s="25">
        <f t="shared" si="6"/>
        <v>5</v>
      </c>
      <c r="AC24" s="26">
        <f t="shared" si="7"/>
        <v>13</v>
      </c>
      <c r="AD24" s="27">
        <f t="shared" si="8"/>
        <v>18</v>
      </c>
    </row>
    <row r="25" spans="1:30" x14ac:dyDescent="0.3">
      <c r="A25" s="6" t="s">
        <v>79</v>
      </c>
      <c r="B25" s="65" t="s">
        <v>154</v>
      </c>
      <c r="D25" s="25">
        <f>+'autres resultats'!BP25</f>
        <v>1</v>
      </c>
      <c r="E25" s="26">
        <f>+'autres resultats'!BQ25</f>
        <v>1</v>
      </c>
      <c r="F25" s="27">
        <f t="shared" si="0"/>
        <v>2</v>
      </c>
      <c r="H25" s="25">
        <f>+academique!DL25</f>
        <v>14</v>
      </c>
      <c r="I25" s="26">
        <f>+academique!DM25</f>
        <v>15</v>
      </c>
      <c r="J25" s="27">
        <f t="shared" si="1"/>
        <v>29</v>
      </c>
      <c r="L25" s="25">
        <f>+AURA!BJ25</f>
        <v>1</v>
      </c>
      <c r="M25" s="26">
        <f>+AURA!BK25</f>
        <v>7</v>
      </c>
      <c r="N25" s="27">
        <f t="shared" si="2"/>
        <v>8</v>
      </c>
      <c r="P25" s="25">
        <f>+CONF!X25</f>
        <v>0</v>
      </c>
      <c r="Q25" s="26">
        <f>+CONF!Y25</f>
        <v>0</v>
      </c>
      <c r="R25" s="28">
        <f t="shared" si="3"/>
        <v>0</v>
      </c>
      <c r="T25" s="25">
        <f>+COUPE!AF25</f>
        <v>0</v>
      </c>
      <c r="U25" s="26">
        <f>+COUPE!AG25</f>
        <v>0</v>
      </c>
      <c r="V25" s="28">
        <f t="shared" si="4"/>
        <v>0</v>
      </c>
      <c r="X25" s="25">
        <f>+'CFU + CFE'!CP25</f>
        <v>1</v>
      </c>
      <c r="Y25" s="26">
        <f>+'CFU + CFE'!CQ25</f>
        <v>3</v>
      </c>
      <c r="Z25" s="28">
        <f t="shared" si="5"/>
        <v>4</v>
      </c>
      <c r="AB25" s="25">
        <f t="shared" si="6"/>
        <v>17</v>
      </c>
      <c r="AC25" s="26">
        <f t="shared" si="7"/>
        <v>26</v>
      </c>
      <c r="AD25" s="27">
        <f t="shared" si="8"/>
        <v>43</v>
      </c>
    </row>
    <row r="26" spans="1:30" x14ac:dyDescent="0.3">
      <c r="A26" s="6" t="s">
        <v>79</v>
      </c>
      <c r="B26" s="61" t="s">
        <v>156</v>
      </c>
      <c r="D26" s="25">
        <f>+'autres resultats'!BP26</f>
        <v>0</v>
      </c>
      <c r="E26" s="26">
        <f>+'autres resultats'!BQ26</f>
        <v>0</v>
      </c>
      <c r="F26" s="27">
        <f t="shared" si="0"/>
        <v>0</v>
      </c>
      <c r="H26" s="25">
        <f>+academique!DL26</f>
        <v>0</v>
      </c>
      <c r="I26" s="26">
        <f>+academique!DM26</f>
        <v>0</v>
      </c>
      <c r="J26" s="27">
        <f t="shared" si="1"/>
        <v>0</v>
      </c>
      <c r="L26" s="25">
        <f>+AURA!BJ26</f>
        <v>0</v>
      </c>
      <c r="M26" s="26">
        <f>+AURA!BK26</f>
        <v>0</v>
      </c>
      <c r="N26" s="27">
        <f t="shared" si="2"/>
        <v>0</v>
      </c>
      <c r="P26" s="25">
        <f>+CONF!X26</f>
        <v>0</v>
      </c>
      <c r="Q26" s="26">
        <f>+CONF!Y26</f>
        <v>0</v>
      </c>
      <c r="R26" s="28">
        <f t="shared" si="3"/>
        <v>0</v>
      </c>
      <c r="T26" s="25">
        <f>+COUPE!AF26</f>
        <v>0</v>
      </c>
      <c r="U26" s="26">
        <f>+COUPE!AG26</f>
        <v>0</v>
      </c>
      <c r="V26" s="28">
        <f t="shared" si="4"/>
        <v>0</v>
      </c>
      <c r="X26" s="25">
        <f>+'CFU + CFE'!CP26</f>
        <v>0</v>
      </c>
      <c r="Y26" s="26">
        <f>+'CFU + CFE'!CQ26</f>
        <v>0</v>
      </c>
      <c r="Z26" s="28">
        <f t="shared" si="5"/>
        <v>0</v>
      </c>
      <c r="AB26" s="25">
        <f t="shared" si="6"/>
        <v>0</v>
      </c>
      <c r="AC26" s="26">
        <f t="shared" si="7"/>
        <v>0</v>
      </c>
      <c r="AD26" s="27">
        <f t="shared" si="8"/>
        <v>0</v>
      </c>
    </row>
    <row r="27" spans="1:30" x14ac:dyDescent="0.3">
      <c r="A27" s="6" t="s">
        <v>79</v>
      </c>
      <c r="B27" s="65" t="s">
        <v>175</v>
      </c>
      <c r="D27" s="25">
        <f>+'autres resultats'!BP27</f>
        <v>28</v>
      </c>
      <c r="E27" s="26">
        <f>+'autres resultats'!BQ27</f>
        <v>86</v>
      </c>
      <c r="F27" s="27">
        <f t="shared" si="0"/>
        <v>114</v>
      </c>
      <c r="H27" s="25">
        <f>+academique!DL27</f>
        <v>272</v>
      </c>
      <c r="I27" s="26">
        <f>+academique!DM27</f>
        <v>314</v>
      </c>
      <c r="J27" s="27">
        <f t="shared" si="1"/>
        <v>586</v>
      </c>
      <c r="L27" s="25">
        <f>+AURA!BJ27</f>
        <v>83</v>
      </c>
      <c r="M27" s="26">
        <f>+AURA!BK27</f>
        <v>112</v>
      </c>
      <c r="N27" s="27">
        <f t="shared" si="2"/>
        <v>195</v>
      </c>
      <c r="P27" s="25">
        <f>+CONF!X27</f>
        <v>18</v>
      </c>
      <c r="Q27" s="26">
        <f>+CONF!Y27</f>
        <v>30</v>
      </c>
      <c r="R27" s="28">
        <f t="shared" si="3"/>
        <v>48</v>
      </c>
      <c r="T27" s="25">
        <f>+COUPE!AF27</f>
        <v>2</v>
      </c>
      <c r="U27" s="26">
        <f>+COUPE!AG27</f>
        <v>3</v>
      </c>
      <c r="V27" s="28">
        <f t="shared" si="4"/>
        <v>5</v>
      </c>
      <c r="X27" s="25">
        <f>+'CFU + CFE'!CP27</f>
        <v>108</v>
      </c>
      <c r="Y27" s="26">
        <f>+'CFU + CFE'!CQ27</f>
        <v>150</v>
      </c>
      <c r="Z27" s="28">
        <f t="shared" si="5"/>
        <v>258</v>
      </c>
      <c r="AB27" s="25">
        <f t="shared" si="6"/>
        <v>511</v>
      </c>
      <c r="AC27" s="26">
        <f t="shared" si="7"/>
        <v>695</v>
      </c>
      <c r="AD27" s="27">
        <f t="shared" si="8"/>
        <v>1206</v>
      </c>
    </row>
    <row r="28" spans="1:30" x14ac:dyDescent="0.3">
      <c r="A28" s="6" t="s">
        <v>79</v>
      </c>
      <c r="B28" s="65" t="s">
        <v>152</v>
      </c>
      <c r="D28" s="25">
        <f>+'autres resultats'!BP28</f>
        <v>27</v>
      </c>
      <c r="E28" s="26">
        <f>+'autres resultats'!BQ28</f>
        <v>24</v>
      </c>
      <c r="F28" s="27">
        <f t="shared" si="0"/>
        <v>51</v>
      </c>
      <c r="H28" s="25">
        <f>+academique!DL28</f>
        <v>71</v>
      </c>
      <c r="I28" s="26">
        <f>+academique!DM28</f>
        <v>90</v>
      </c>
      <c r="J28" s="27">
        <f t="shared" si="1"/>
        <v>161</v>
      </c>
      <c r="L28" s="25">
        <f>+AURA!BJ28</f>
        <v>41</v>
      </c>
      <c r="M28" s="26">
        <f>+AURA!BK28</f>
        <v>40</v>
      </c>
      <c r="N28" s="27">
        <f t="shared" si="2"/>
        <v>81</v>
      </c>
      <c r="P28" s="25">
        <f>+CONF!X28</f>
        <v>1</v>
      </c>
      <c r="Q28" s="26">
        <f>+CONF!Y28</f>
        <v>5</v>
      </c>
      <c r="R28" s="28">
        <f t="shared" si="3"/>
        <v>6</v>
      </c>
      <c r="T28" s="25">
        <f>+COUPE!AF28</f>
        <v>0</v>
      </c>
      <c r="U28" s="26">
        <f>+COUPE!AG28</f>
        <v>2</v>
      </c>
      <c r="V28" s="28">
        <f t="shared" si="4"/>
        <v>2</v>
      </c>
      <c r="X28" s="25">
        <f>+'CFU + CFE'!CP28</f>
        <v>25</v>
      </c>
      <c r="Y28" s="26">
        <f>+'CFU + CFE'!CQ28</f>
        <v>20</v>
      </c>
      <c r="Z28" s="28">
        <f t="shared" si="5"/>
        <v>45</v>
      </c>
      <c r="AB28" s="25">
        <f t="shared" si="6"/>
        <v>165</v>
      </c>
      <c r="AC28" s="26">
        <f t="shared" si="7"/>
        <v>181</v>
      </c>
      <c r="AD28" s="27">
        <f t="shared" si="8"/>
        <v>346</v>
      </c>
    </row>
    <row r="29" spans="1:30" x14ac:dyDescent="0.3">
      <c r="A29" s="6" t="s">
        <v>79</v>
      </c>
      <c r="B29" s="65" t="s">
        <v>153</v>
      </c>
      <c r="D29" s="25">
        <f>+'autres resultats'!BP29</f>
        <v>7</v>
      </c>
      <c r="E29" s="26">
        <f>+'autres resultats'!BQ29</f>
        <v>7</v>
      </c>
      <c r="F29" s="27">
        <f t="shared" si="0"/>
        <v>14</v>
      </c>
      <c r="H29" s="25">
        <f>+academique!DL29</f>
        <v>67</v>
      </c>
      <c r="I29" s="26">
        <f>+academique!DM29</f>
        <v>104</v>
      </c>
      <c r="J29" s="27">
        <f t="shared" si="1"/>
        <v>171</v>
      </c>
      <c r="L29" s="25">
        <f>+AURA!BJ29</f>
        <v>21</v>
      </c>
      <c r="M29" s="26">
        <f>+AURA!BK29</f>
        <v>27</v>
      </c>
      <c r="N29" s="27">
        <f t="shared" si="2"/>
        <v>48</v>
      </c>
      <c r="P29" s="25">
        <f>+CONF!X29</f>
        <v>2</v>
      </c>
      <c r="Q29" s="26">
        <f>+CONF!Y29</f>
        <v>1</v>
      </c>
      <c r="R29" s="28">
        <f t="shared" si="3"/>
        <v>3</v>
      </c>
      <c r="T29" s="25">
        <f>+COUPE!AF29</f>
        <v>0</v>
      </c>
      <c r="U29" s="26">
        <f>+COUPE!AG29</f>
        <v>2</v>
      </c>
      <c r="V29" s="28">
        <f t="shared" si="4"/>
        <v>2</v>
      </c>
      <c r="X29" s="25">
        <f>+'CFU + CFE'!CP29</f>
        <v>27</v>
      </c>
      <c r="Y29" s="26">
        <f>+'CFU + CFE'!CQ29</f>
        <v>21</v>
      </c>
      <c r="Z29" s="28">
        <f t="shared" si="5"/>
        <v>48</v>
      </c>
      <c r="AB29" s="25">
        <f t="shared" si="6"/>
        <v>124</v>
      </c>
      <c r="AC29" s="26">
        <f t="shared" si="7"/>
        <v>162</v>
      </c>
      <c r="AD29" s="27">
        <f t="shared" si="8"/>
        <v>286</v>
      </c>
    </row>
    <row r="30" spans="1:30" x14ac:dyDescent="0.3">
      <c r="A30" s="6" t="s">
        <v>79</v>
      </c>
      <c r="B30" s="10" t="s">
        <v>173</v>
      </c>
      <c r="D30" s="25">
        <f>+'autres resultats'!BP30</f>
        <v>0</v>
      </c>
      <c r="E30" s="26">
        <f>+'autres resultats'!BQ30</f>
        <v>0</v>
      </c>
      <c r="F30" s="27">
        <f t="shared" si="0"/>
        <v>0</v>
      </c>
      <c r="H30" s="25">
        <f>+academique!DL30</f>
        <v>6</v>
      </c>
      <c r="I30" s="26">
        <f>+academique!DM30</f>
        <v>12</v>
      </c>
      <c r="J30" s="27">
        <f t="shared" si="1"/>
        <v>18</v>
      </c>
      <c r="L30" s="25">
        <f>+AURA!BJ30</f>
        <v>2</v>
      </c>
      <c r="M30" s="26">
        <f>+AURA!BK30</f>
        <v>1</v>
      </c>
      <c r="N30" s="27">
        <f t="shared" si="2"/>
        <v>3</v>
      </c>
      <c r="P30" s="25">
        <f>+CONF!X30</f>
        <v>0</v>
      </c>
      <c r="Q30" s="26">
        <f>+CONF!Y30</f>
        <v>0</v>
      </c>
      <c r="R30" s="28">
        <f t="shared" si="3"/>
        <v>0</v>
      </c>
      <c r="T30" s="25">
        <f>+COUPE!AF30</f>
        <v>0</v>
      </c>
      <c r="U30" s="26">
        <f>+COUPE!AG30</f>
        <v>0</v>
      </c>
      <c r="V30" s="28">
        <f t="shared" si="4"/>
        <v>0</v>
      </c>
      <c r="X30" s="25">
        <f>+'CFU + CFE'!CP30</f>
        <v>0</v>
      </c>
      <c r="Y30" s="26">
        <f>+'CFU + CFE'!CQ30</f>
        <v>0</v>
      </c>
      <c r="Z30" s="28">
        <f t="shared" si="5"/>
        <v>0</v>
      </c>
      <c r="AB30" s="25">
        <f t="shared" si="6"/>
        <v>8</v>
      </c>
      <c r="AC30" s="26">
        <f t="shared" si="7"/>
        <v>13</v>
      </c>
      <c r="AD30" s="27">
        <f t="shared" si="8"/>
        <v>21</v>
      </c>
    </row>
    <row r="31" spans="1:30" x14ac:dyDescent="0.3">
      <c r="A31" s="6" t="s">
        <v>79</v>
      </c>
      <c r="B31" s="10"/>
      <c r="D31" s="25">
        <f>+'autres resultats'!BP31</f>
        <v>0</v>
      </c>
      <c r="E31" s="26">
        <f>+'autres resultats'!BQ31</f>
        <v>0</v>
      </c>
      <c r="F31" s="27">
        <f t="shared" si="0"/>
        <v>0</v>
      </c>
      <c r="H31" s="25">
        <f>+academique!DL31</f>
        <v>0</v>
      </c>
      <c r="I31" s="26">
        <f>+academique!DM31</f>
        <v>0</v>
      </c>
      <c r="J31" s="27">
        <f t="shared" si="1"/>
        <v>0</v>
      </c>
      <c r="L31" s="25">
        <f>+AURA!BJ31</f>
        <v>0</v>
      </c>
      <c r="M31" s="26">
        <f>+AURA!BK31</f>
        <v>0</v>
      </c>
      <c r="N31" s="27">
        <f t="shared" si="2"/>
        <v>0</v>
      </c>
      <c r="P31" s="25">
        <f>+CONF!X31</f>
        <v>0</v>
      </c>
      <c r="Q31" s="26">
        <f>+CONF!Y31</f>
        <v>0</v>
      </c>
      <c r="R31" s="28">
        <f t="shared" si="3"/>
        <v>0</v>
      </c>
      <c r="T31" s="25">
        <f>+COUPE!AF31</f>
        <v>0</v>
      </c>
      <c r="U31" s="26">
        <f>+COUPE!AG31</f>
        <v>0</v>
      </c>
      <c r="V31" s="28">
        <f t="shared" si="4"/>
        <v>0</v>
      </c>
      <c r="X31" s="25">
        <f>+'CFU + CFE'!CP31</f>
        <v>0</v>
      </c>
      <c r="Y31" s="26">
        <f>+'CFU + CFE'!CQ31</f>
        <v>0</v>
      </c>
      <c r="Z31" s="28">
        <f t="shared" si="5"/>
        <v>0</v>
      </c>
      <c r="AB31" s="25">
        <f t="shared" si="6"/>
        <v>0</v>
      </c>
      <c r="AC31" s="26">
        <f t="shared" si="7"/>
        <v>0</v>
      </c>
      <c r="AD31" s="27">
        <f t="shared" si="8"/>
        <v>0</v>
      </c>
    </row>
    <row r="32" spans="1:30" x14ac:dyDescent="0.3">
      <c r="A32" s="6" t="s">
        <v>79</v>
      </c>
      <c r="B32" s="61" t="s">
        <v>174</v>
      </c>
      <c r="D32" s="25">
        <f>+'autres resultats'!BP32</f>
        <v>0</v>
      </c>
      <c r="E32" s="26">
        <f>+'autres resultats'!BQ32</f>
        <v>0</v>
      </c>
      <c r="F32" s="27">
        <f t="shared" si="0"/>
        <v>0</v>
      </c>
      <c r="H32" s="25">
        <f>+academique!DL32</f>
        <v>0</v>
      </c>
      <c r="I32" s="26">
        <f>+academique!DM32</f>
        <v>0</v>
      </c>
      <c r="J32" s="27">
        <f t="shared" si="1"/>
        <v>0</v>
      </c>
      <c r="L32" s="25">
        <f>+AURA!BJ32</f>
        <v>0</v>
      </c>
      <c r="M32" s="26">
        <f>+AURA!BK32</f>
        <v>0</v>
      </c>
      <c r="N32" s="27">
        <f t="shared" si="2"/>
        <v>0</v>
      </c>
      <c r="P32" s="25">
        <f>+CONF!X32</f>
        <v>0</v>
      </c>
      <c r="Q32" s="26">
        <f>+CONF!Y32</f>
        <v>0</v>
      </c>
      <c r="R32" s="28">
        <f t="shared" si="3"/>
        <v>0</v>
      </c>
      <c r="T32" s="25">
        <f>+COUPE!AF32</f>
        <v>0</v>
      </c>
      <c r="U32" s="26">
        <f>+COUPE!AG32</f>
        <v>0</v>
      </c>
      <c r="V32" s="28">
        <f t="shared" si="4"/>
        <v>0</v>
      </c>
      <c r="X32" s="25">
        <f>+'CFU + CFE'!CP32</f>
        <v>0</v>
      </c>
      <c r="Y32" s="26">
        <f>+'CFU + CFE'!CQ32</f>
        <v>0</v>
      </c>
      <c r="Z32" s="28">
        <f t="shared" si="5"/>
        <v>0</v>
      </c>
      <c r="AB32" s="25">
        <f t="shared" si="6"/>
        <v>0</v>
      </c>
      <c r="AC32" s="26">
        <f t="shared" si="7"/>
        <v>0</v>
      </c>
      <c r="AD32" s="27">
        <f t="shared" si="8"/>
        <v>0</v>
      </c>
    </row>
    <row r="33" spans="1:30" x14ac:dyDescent="0.3">
      <c r="A33" s="7" t="s">
        <v>80</v>
      </c>
      <c r="B33" s="66" t="s">
        <v>157</v>
      </c>
      <c r="D33" s="25">
        <f>+'autres resultats'!BP33</f>
        <v>1</v>
      </c>
      <c r="E33" s="26">
        <f>+'autres resultats'!BQ33</f>
        <v>0</v>
      </c>
      <c r="F33" s="27">
        <f t="shared" si="0"/>
        <v>1</v>
      </c>
      <c r="H33" s="25">
        <f>+academique!DL33</f>
        <v>1</v>
      </c>
      <c r="I33" s="26">
        <f>+academique!DM33</f>
        <v>1</v>
      </c>
      <c r="J33" s="27">
        <f t="shared" si="1"/>
        <v>2</v>
      </c>
      <c r="L33" s="25">
        <f>+AURA!BJ33</f>
        <v>0</v>
      </c>
      <c r="M33" s="26">
        <f>+AURA!BK33</f>
        <v>0</v>
      </c>
      <c r="N33" s="27">
        <f t="shared" si="2"/>
        <v>0</v>
      </c>
      <c r="P33" s="25">
        <f>+CONF!X33</f>
        <v>1</v>
      </c>
      <c r="Q33" s="26">
        <f>+CONF!Y33</f>
        <v>0</v>
      </c>
      <c r="R33" s="28">
        <f t="shared" si="3"/>
        <v>1</v>
      </c>
      <c r="T33" s="25">
        <f>+COUPE!AF33</f>
        <v>0</v>
      </c>
      <c r="U33" s="26">
        <f>+COUPE!AG33</f>
        <v>0</v>
      </c>
      <c r="V33" s="28">
        <f t="shared" si="4"/>
        <v>0</v>
      </c>
      <c r="X33" s="25">
        <f>+'CFU + CFE'!CP33</f>
        <v>3</v>
      </c>
      <c r="Y33" s="26">
        <f>+'CFU + CFE'!CQ33</f>
        <v>1</v>
      </c>
      <c r="Z33" s="28">
        <f t="shared" si="5"/>
        <v>4</v>
      </c>
      <c r="AB33" s="25">
        <f t="shared" si="6"/>
        <v>6</v>
      </c>
      <c r="AC33" s="26">
        <f t="shared" si="7"/>
        <v>2</v>
      </c>
      <c r="AD33" s="27">
        <f t="shared" si="8"/>
        <v>8</v>
      </c>
    </row>
    <row r="34" spans="1:30" x14ac:dyDescent="0.3">
      <c r="A34" s="7" t="s">
        <v>80</v>
      </c>
      <c r="B34" s="63" t="s">
        <v>26</v>
      </c>
      <c r="D34" s="25">
        <f>+'autres resultats'!BP34</f>
        <v>0</v>
      </c>
      <c r="E34" s="26">
        <f>+'autres resultats'!BQ34</f>
        <v>1</v>
      </c>
      <c r="F34" s="27">
        <f t="shared" si="0"/>
        <v>1</v>
      </c>
      <c r="H34" s="25">
        <f>+academique!DL34</f>
        <v>0</v>
      </c>
      <c r="I34" s="26">
        <f>+academique!DM34</f>
        <v>0</v>
      </c>
      <c r="J34" s="27">
        <f t="shared" si="1"/>
        <v>0</v>
      </c>
      <c r="L34" s="25">
        <f>+AURA!BJ34</f>
        <v>0</v>
      </c>
      <c r="M34" s="26">
        <f>+AURA!BK34</f>
        <v>0</v>
      </c>
      <c r="N34" s="27">
        <f t="shared" si="2"/>
        <v>0</v>
      </c>
      <c r="P34" s="25">
        <f>+CONF!X34</f>
        <v>0</v>
      </c>
      <c r="Q34" s="26">
        <f>+CONF!Y34</f>
        <v>0</v>
      </c>
      <c r="R34" s="28">
        <f t="shared" si="3"/>
        <v>0</v>
      </c>
      <c r="T34" s="25">
        <f>+COUPE!AF34</f>
        <v>0</v>
      </c>
      <c r="U34" s="26">
        <f>+COUPE!AG34</f>
        <v>0</v>
      </c>
      <c r="V34" s="28">
        <f t="shared" si="4"/>
        <v>0</v>
      </c>
      <c r="X34" s="25">
        <f>+'CFU + CFE'!CP34</f>
        <v>0</v>
      </c>
      <c r="Y34" s="26">
        <f>+'CFU + CFE'!CQ34</f>
        <v>0</v>
      </c>
      <c r="Z34" s="28">
        <f t="shared" si="5"/>
        <v>0</v>
      </c>
      <c r="AB34" s="25">
        <f t="shared" si="6"/>
        <v>0</v>
      </c>
      <c r="AC34" s="26">
        <f t="shared" si="7"/>
        <v>1</v>
      </c>
      <c r="AD34" s="27">
        <f t="shared" si="8"/>
        <v>1</v>
      </c>
    </row>
    <row r="35" spans="1:30" x14ac:dyDescent="0.3">
      <c r="A35" s="7" t="s">
        <v>80</v>
      </c>
      <c r="B35" s="66" t="s">
        <v>159</v>
      </c>
      <c r="D35" s="25">
        <f>+'autres resultats'!BP35</f>
        <v>0</v>
      </c>
      <c r="E35" s="26">
        <f>+'autres resultats'!BQ35</f>
        <v>0</v>
      </c>
      <c r="F35" s="27">
        <f t="shared" si="0"/>
        <v>0</v>
      </c>
      <c r="H35" s="25">
        <f>+academique!DL35</f>
        <v>1</v>
      </c>
      <c r="I35" s="26">
        <f>+academique!DM35</f>
        <v>2</v>
      </c>
      <c r="J35" s="27">
        <f t="shared" si="1"/>
        <v>3</v>
      </c>
      <c r="L35" s="25">
        <f>+AURA!BJ35</f>
        <v>1</v>
      </c>
      <c r="M35" s="26">
        <f>+AURA!BK35</f>
        <v>8</v>
      </c>
      <c r="N35" s="27">
        <f t="shared" si="2"/>
        <v>9</v>
      </c>
      <c r="P35" s="25">
        <f>+CONF!X35</f>
        <v>0</v>
      </c>
      <c r="Q35" s="26">
        <f>+CONF!Y35</f>
        <v>1</v>
      </c>
      <c r="R35" s="28">
        <f t="shared" si="3"/>
        <v>1</v>
      </c>
      <c r="T35" s="25">
        <f>+COUPE!AF35</f>
        <v>0</v>
      </c>
      <c r="U35" s="26">
        <f>+COUPE!AG35</f>
        <v>1</v>
      </c>
      <c r="V35" s="28">
        <f t="shared" si="4"/>
        <v>1</v>
      </c>
      <c r="X35" s="25">
        <f>+'CFU + CFE'!CP35</f>
        <v>2</v>
      </c>
      <c r="Y35" s="26">
        <f>+'CFU + CFE'!CQ35</f>
        <v>2</v>
      </c>
      <c r="Z35" s="28">
        <f t="shared" si="5"/>
        <v>4</v>
      </c>
      <c r="AB35" s="25">
        <f t="shared" si="6"/>
        <v>4</v>
      </c>
      <c r="AC35" s="26">
        <f t="shared" si="7"/>
        <v>14</v>
      </c>
      <c r="AD35" s="27">
        <f t="shared" si="8"/>
        <v>18</v>
      </c>
    </row>
    <row r="36" spans="1:30" x14ac:dyDescent="0.3">
      <c r="A36" s="7" t="s">
        <v>80</v>
      </c>
      <c r="B36" s="66" t="s">
        <v>158</v>
      </c>
      <c r="D36" s="25">
        <f>+'autres resultats'!BP36</f>
        <v>0</v>
      </c>
      <c r="E36" s="26">
        <f>+'autres resultats'!BQ36</f>
        <v>0</v>
      </c>
      <c r="F36" s="27">
        <f t="shared" si="0"/>
        <v>0</v>
      </c>
      <c r="H36" s="25">
        <f>+academique!DL36</f>
        <v>7</v>
      </c>
      <c r="I36" s="26">
        <f>+academique!DM36</f>
        <v>4</v>
      </c>
      <c r="J36" s="27">
        <f t="shared" si="1"/>
        <v>11</v>
      </c>
      <c r="L36" s="25">
        <f>+AURA!BJ36</f>
        <v>7</v>
      </c>
      <c r="M36" s="26">
        <f>+AURA!BK36</f>
        <v>5</v>
      </c>
      <c r="N36" s="27">
        <f t="shared" si="2"/>
        <v>12</v>
      </c>
      <c r="P36" s="25">
        <f>+CONF!X36</f>
        <v>3</v>
      </c>
      <c r="Q36" s="26">
        <f>+CONF!Y36</f>
        <v>0</v>
      </c>
      <c r="R36" s="28">
        <f t="shared" si="3"/>
        <v>3</v>
      </c>
      <c r="T36" s="25">
        <f>+COUPE!AF36</f>
        <v>0</v>
      </c>
      <c r="U36" s="26">
        <f>+COUPE!AG36</f>
        <v>0</v>
      </c>
      <c r="V36" s="28">
        <f t="shared" si="4"/>
        <v>0</v>
      </c>
      <c r="X36" s="25">
        <f>+'CFU + CFE'!CP36</f>
        <v>13</v>
      </c>
      <c r="Y36" s="26">
        <f>+'CFU + CFE'!CQ36</f>
        <v>9</v>
      </c>
      <c r="Z36" s="28">
        <f t="shared" si="5"/>
        <v>22</v>
      </c>
      <c r="AB36" s="25">
        <f t="shared" si="6"/>
        <v>30</v>
      </c>
      <c r="AC36" s="26">
        <f t="shared" si="7"/>
        <v>18</v>
      </c>
      <c r="AD36" s="27">
        <f t="shared" si="8"/>
        <v>48</v>
      </c>
    </row>
    <row r="37" spans="1:30" x14ac:dyDescent="0.3">
      <c r="A37" s="7" t="s">
        <v>80</v>
      </c>
      <c r="B37" s="66" t="s">
        <v>160</v>
      </c>
      <c r="D37" s="25">
        <f>+'autres resultats'!BP37</f>
        <v>0</v>
      </c>
      <c r="E37" s="26">
        <f>+'autres resultats'!BQ37</f>
        <v>0</v>
      </c>
      <c r="F37" s="27">
        <f t="shared" si="0"/>
        <v>0</v>
      </c>
      <c r="H37" s="25">
        <f>+academique!DL37</f>
        <v>0</v>
      </c>
      <c r="I37" s="26">
        <f>+academique!DM37</f>
        <v>3</v>
      </c>
      <c r="J37" s="27">
        <f t="shared" si="1"/>
        <v>3</v>
      </c>
      <c r="L37" s="25">
        <f>+AURA!BJ37</f>
        <v>1</v>
      </c>
      <c r="M37" s="26">
        <f>+AURA!BK37</f>
        <v>12</v>
      </c>
      <c r="N37" s="27">
        <f t="shared" si="2"/>
        <v>13</v>
      </c>
      <c r="P37" s="25">
        <f>+CONF!X37</f>
        <v>0</v>
      </c>
      <c r="Q37" s="26">
        <f>+CONF!Y37</f>
        <v>0</v>
      </c>
      <c r="R37" s="28">
        <f t="shared" si="3"/>
        <v>0</v>
      </c>
      <c r="T37" s="25">
        <f>+COUPE!AF37</f>
        <v>0</v>
      </c>
      <c r="U37" s="26">
        <f>+COUPE!AG37</f>
        <v>0</v>
      </c>
      <c r="V37" s="28">
        <f t="shared" si="4"/>
        <v>0</v>
      </c>
      <c r="X37" s="25">
        <f>+'CFU + CFE'!CP37</f>
        <v>1</v>
      </c>
      <c r="Y37" s="26">
        <f>+'CFU + CFE'!CQ37</f>
        <v>0</v>
      </c>
      <c r="Z37" s="28">
        <f t="shared" si="5"/>
        <v>1</v>
      </c>
      <c r="AB37" s="25">
        <f t="shared" si="6"/>
        <v>2</v>
      </c>
      <c r="AC37" s="26">
        <f t="shared" si="7"/>
        <v>15</v>
      </c>
      <c r="AD37" s="27">
        <f t="shared" si="8"/>
        <v>17</v>
      </c>
    </row>
    <row r="38" spans="1:30" x14ac:dyDescent="0.3">
      <c r="A38" s="7" t="s">
        <v>80</v>
      </c>
      <c r="B38" s="66" t="s">
        <v>161</v>
      </c>
      <c r="D38" s="25">
        <f>+'autres resultats'!BP38</f>
        <v>5</v>
      </c>
      <c r="E38" s="26">
        <f>+'autres resultats'!BQ38</f>
        <v>5</v>
      </c>
      <c r="F38" s="27">
        <f t="shared" ref="F38" si="10">SUM(D38:E38)</f>
        <v>10</v>
      </c>
      <c r="H38" s="25">
        <f>+academique!DL38</f>
        <v>2</v>
      </c>
      <c r="I38" s="26">
        <f>+academique!DM38</f>
        <v>14</v>
      </c>
      <c r="J38" s="27">
        <f t="shared" ref="J38:J43" si="11">SUM(H38:I38)</f>
        <v>16</v>
      </c>
      <c r="L38" s="25">
        <f>+AURA!BJ38</f>
        <v>5</v>
      </c>
      <c r="M38" s="26">
        <f>+AURA!BK38</f>
        <v>37</v>
      </c>
      <c r="N38" s="27">
        <f t="shared" ref="N38:N43" si="12">+L38+M38</f>
        <v>42</v>
      </c>
      <c r="P38" s="25">
        <f>+CONF!X38</f>
        <v>1</v>
      </c>
      <c r="Q38" s="26">
        <f>+CONF!Y38</f>
        <v>4</v>
      </c>
      <c r="R38" s="28">
        <f t="shared" si="3"/>
        <v>5</v>
      </c>
      <c r="T38" s="25">
        <f>+COUPE!AF38</f>
        <v>1</v>
      </c>
      <c r="U38" s="26">
        <f>+COUPE!AG38</f>
        <v>2</v>
      </c>
      <c r="V38" s="28">
        <f t="shared" si="4"/>
        <v>3</v>
      </c>
      <c r="X38" s="25">
        <f>+'CFU + CFE'!CP38</f>
        <v>9</v>
      </c>
      <c r="Y38" s="26">
        <f>+'CFU + CFE'!CQ38</f>
        <v>17</v>
      </c>
      <c r="Z38" s="28">
        <f t="shared" si="5"/>
        <v>26</v>
      </c>
      <c r="AB38" s="25">
        <f t="shared" si="6"/>
        <v>23</v>
      </c>
      <c r="AC38" s="26">
        <f t="shared" si="7"/>
        <v>79</v>
      </c>
      <c r="AD38" s="27">
        <f t="shared" si="8"/>
        <v>102</v>
      </c>
    </row>
    <row r="39" spans="1:30" x14ac:dyDescent="0.3">
      <c r="A39" s="8"/>
      <c r="B39" s="85"/>
      <c r="D39" s="25"/>
      <c r="E39" s="26"/>
      <c r="F39" s="27">
        <f t="shared" ref="F39:F43" si="13">SUM(D39:E39)</f>
        <v>0</v>
      </c>
      <c r="H39" s="25"/>
      <c r="I39" s="26"/>
      <c r="J39" s="27">
        <f t="shared" si="11"/>
        <v>0</v>
      </c>
      <c r="L39" s="25"/>
      <c r="M39" s="26"/>
      <c r="N39" s="27">
        <f t="shared" si="12"/>
        <v>0</v>
      </c>
      <c r="P39" s="25"/>
      <c r="Q39" s="26"/>
      <c r="R39" s="28">
        <f t="shared" si="3"/>
        <v>0</v>
      </c>
      <c r="T39" s="25"/>
      <c r="U39" s="26"/>
      <c r="V39" s="28">
        <f t="shared" si="4"/>
        <v>0</v>
      </c>
      <c r="X39" s="25"/>
      <c r="Y39" s="26"/>
      <c r="Z39" s="28">
        <f t="shared" si="5"/>
        <v>0</v>
      </c>
      <c r="AB39" s="25"/>
      <c r="AC39" s="26"/>
      <c r="AD39" s="27">
        <f t="shared" si="8"/>
        <v>0</v>
      </c>
    </row>
    <row r="40" spans="1:30" x14ac:dyDescent="0.3">
      <c r="A40" s="8"/>
      <c r="B40" s="85"/>
      <c r="D40" s="25"/>
      <c r="E40" s="26"/>
      <c r="F40" s="27">
        <f t="shared" si="13"/>
        <v>0</v>
      </c>
      <c r="H40" s="25"/>
      <c r="I40" s="26"/>
      <c r="J40" s="27">
        <f t="shared" si="11"/>
        <v>0</v>
      </c>
      <c r="L40" s="25"/>
      <c r="M40" s="26"/>
      <c r="N40" s="27">
        <f t="shared" si="12"/>
        <v>0</v>
      </c>
      <c r="P40" s="25"/>
      <c r="Q40" s="26"/>
      <c r="R40" s="28">
        <f t="shared" si="3"/>
        <v>0</v>
      </c>
      <c r="T40" s="25"/>
      <c r="U40" s="26"/>
      <c r="V40" s="28">
        <f t="shared" si="4"/>
        <v>0</v>
      </c>
      <c r="X40" s="25"/>
      <c r="Y40" s="26"/>
      <c r="Z40" s="28">
        <f t="shared" si="5"/>
        <v>0</v>
      </c>
      <c r="AB40" s="25"/>
      <c r="AC40" s="26"/>
      <c r="AD40" s="27">
        <f t="shared" si="8"/>
        <v>0</v>
      </c>
    </row>
    <row r="41" spans="1:30" x14ac:dyDescent="0.3">
      <c r="A41" s="8"/>
      <c r="B41" s="85"/>
      <c r="D41" s="25"/>
      <c r="E41" s="26"/>
      <c r="F41" s="27">
        <f t="shared" si="13"/>
        <v>0</v>
      </c>
      <c r="H41" s="25"/>
      <c r="I41" s="26"/>
      <c r="J41" s="27">
        <f t="shared" si="11"/>
        <v>0</v>
      </c>
      <c r="L41" s="25"/>
      <c r="M41" s="26"/>
      <c r="N41" s="27">
        <f t="shared" si="12"/>
        <v>0</v>
      </c>
      <c r="P41" s="25"/>
      <c r="Q41" s="26"/>
      <c r="R41" s="28">
        <f t="shared" si="3"/>
        <v>0</v>
      </c>
      <c r="T41" s="25"/>
      <c r="U41" s="26"/>
      <c r="V41" s="28">
        <f t="shared" si="4"/>
        <v>0</v>
      </c>
      <c r="X41" s="25"/>
      <c r="Y41" s="26"/>
      <c r="Z41" s="28">
        <f t="shared" si="5"/>
        <v>0</v>
      </c>
      <c r="AB41" s="25"/>
      <c r="AC41" s="26"/>
      <c r="AD41" s="27">
        <f t="shared" si="8"/>
        <v>0</v>
      </c>
    </row>
    <row r="42" spans="1:30" x14ac:dyDescent="0.3">
      <c r="A42" s="8"/>
      <c r="B42" s="85"/>
      <c r="D42" s="25"/>
      <c r="E42" s="26"/>
      <c r="F42" s="27">
        <f t="shared" si="13"/>
        <v>0</v>
      </c>
      <c r="H42" s="25"/>
      <c r="I42" s="26"/>
      <c r="J42" s="27">
        <f t="shared" si="11"/>
        <v>0</v>
      </c>
      <c r="L42" s="25"/>
      <c r="M42" s="26"/>
      <c r="N42" s="27">
        <f t="shared" si="12"/>
        <v>0</v>
      </c>
      <c r="P42" s="25"/>
      <c r="Q42" s="26"/>
      <c r="R42" s="28">
        <f t="shared" si="3"/>
        <v>0</v>
      </c>
      <c r="T42" s="25"/>
      <c r="U42" s="26"/>
      <c r="V42" s="28">
        <f t="shared" si="4"/>
        <v>0</v>
      </c>
      <c r="X42" s="25"/>
      <c r="Y42" s="26"/>
      <c r="Z42" s="28">
        <f t="shared" si="5"/>
        <v>0</v>
      </c>
      <c r="AB42" s="25"/>
      <c r="AC42" s="26"/>
      <c r="AD42" s="27">
        <f t="shared" si="8"/>
        <v>0</v>
      </c>
    </row>
    <row r="43" spans="1:30" x14ac:dyDescent="0.3">
      <c r="A43" s="4"/>
      <c r="B43" s="4"/>
      <c r="D43" s="25"/>
      <c r="E43" s="26"/>
      <c r="F43" s="27">
        <f t="shared" si="13"/>
        <v>0</v>
      </c>
      <c r="H43" s="25"/>
      <c r="I43" s="26"/>
      <c r="J43" s="27">
        <f t="shared" si="11"/>
        <v>0</v>
      </c>
      <c r="L43" s="25"/>
      <c r="M43" s="26"/>
      <c r="N43" s="27">
        <f t="shared" si="12"/>
        <v>0</v>
      </c>
      <c r="P43" s="25"/>
      <c r="Q43" s="26"/>
      <c r="R43" s="28">
        <f t="shared" si="3"/>
        <v>0</v>
      </c>
      <c r="T43" s="25"/>
      <c r="U43" s="26"/>
      <c r="V43" s="28">
        <f t="shared" si="4"/>
        <v>0</v>
      </c>
      <c r="X43" s="25"/>
      <c r="Y43" s="26"/>
      <c r="Z43" s="28">
        <f t="shared" si="5"/>
        <v>0</v>
      </c>
      <c r="AB43" s="25"/>
      <c r="AC43" s="26"/>
      <c r="AD43" s="27">
        <f t="shared" si="8"/>
        <v>0</v>
      </c>
    </row>
    <row r="44" spans="1:30" s="84" customFormat="1" x14ac:dyDescent="0.3">
      <c r="A44" s="86"/>
      <c r="B44" s="86"/>
      <c r="C44" s="87"/>
      <c r="D44" s="88">
        <f>SUM(D6:D43)</f>
        <v>154</v>
      </c>
      <c r="E44" s="88">
        <f t="shared" ref="E44:AD44" si="14">SUM(E6:E43)</f>
        <v>351</v>
      </c>
      <c r="F44" s="88">
        <f t="shared" si="14"/>
        <v>505</v>
      </c>
      <c r="H44" s="88">
        <f t="shared" si="14"/>
        <v>800</v>
      </c>
      <c r="I44" s="88">
        <f t="shared" si="14"/>
        <v>1089</v>
      </c>
      <c r="J44" s="88">
        <f t="shared" si="14"/>
        <v>1889</v>
      </c>
      <c r="L44" s="88">
        <f t="shared" si="14"/>
        <v>333</v>
      </c>
      <c r="M44" s="88">
        <f t="shared" si="14"/>
        <v>465</v>
      </c>
      <c r="N44" s="88">
        <f t="shared" si="14"/>
        <v>798</v>
      </c>
      <c r="P44" s="88">
        <f t="shared" si="14"/>
        <v>32</v>
      </c>
      <c r="Q44" s="88">
        <f t="shared" si="14"/>
        <v>65</v>
      </c>
      <c r="R44" s="88">
        <f t="shared" si="14"/>
        <v>97</v>
      </c>
      <c r="T44" s="88">
        <f t="shared" si="14"/>
        <v>14</v>
      </c>
      <c r="U44" s="88">
        <f t="shared" si="14"/>
        <v>20</v>
      </c>
      <c r="V44" s="88">
        <f t="shared" si="14"/>
        <v>34</v>
      </c>
      <c r="X44" s="88">
        <f t="shared" si="14"/>
        <v>302</v>
      </c>
      <c r="Y44" s="88">
        <f t="shared" si="14"/>
        <v>410</v>
      </c>
      <c r="Z44" s="88">
        <f t="shared" si="14"/>
        <v>712</v>
      </c>
      <c r="AB44" s="88">
        <f t="shared" si="14"/>
        <v>1635</v>
      </c>
      <c r="AC44" s="88">
        <f t="shared" si="14"/>
        <v>2400</v>
      </c>
      <c r="AD44" s="88">
        <f t="shared" si="14"/>
        <v>4035</v>
      </c>
    </row>
  </sheetData>
  <sortState xmlns:xlrd2="http://schemas.microsoft.com/office/spreadsheetml/2017/richdata2" ref="B7:B43">
    <sortCondition ref="B6"/>
  </sortState>
  <mergeCells count="7">
    <mergeCell ref="AB3:AD3"/>
    <mergeCell ref="P3:R3"/>
    <mergeCell ref="D3:F3"/>
    <mergeCell ref="H3:J3"/>
    <mergeCell ref="L3:N3"/>
    <mergeCell ref="X3:Z3"/>
    <mergeCell ref="T3:V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autres resultats</vt:lpstr>
      <vt:lpstr>academique</vt:lpstr>
      <vt:lpstr>AURA</vt:lpstr>
      <vt:lpstr>CONF</vt:lpstr>
      <vt:lpstr>COUPE</vt:lpstr>
      <vt:lpstr>CFU + CFE</vt:lpstr>
      <vt:lpstr>recap</vt:lpstr>
    </vt:vector>
  </TitlesOfParts>
  <Company>CRSU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K6-500</dc:creator>
  <cp:lastModifiedBy>Marie-Rose</cp:lastModifiedBy>
  <cp:lastPrinted>2012-01-27T09:37:39Z</cp:lastPrinted>
  <dcterms:created xsi:type="dcterms:W3CDTF">2001-12-03T16:28:29Z</dcterms:created>
  <dcterms:modified xsi:type="dcterms:W3CDTF">2023-01-06T08:19:49Z</dcterms:modified>
</cp:coreProperties>
</file>